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20" windowWidth="15600" windowHeight="6870" tabRatio="916" firstSheet="1" activeTab="1"/>
  </bookViews>
  <sheets>
    <sheet name="results" sheetId="1" state="hidden" r:id="rId1"/>
    <sheet name="ПЛАН 2015 для стенда" sheetId="49" r:id="rId2"/>
  </sheets>
  <definedNames>
    <definedName name="_xlnm._FilterDatabase" localSheetId="1" hidden="1">'ПЛАН 2015 для стенда'!$A$18:$AO$179</definedName>
  </definedNames>
  <calcPr calcId="145621"/>
</workbook>
</file>

<file path=xl/calcChain.xml><?xml version="1.0" encoding="utf-8"?>
<calcChain xmlns="http://schemas.openxmlformats.org/spreadsheetml/2006/main">
  <c r="K20" i="49" l="1"/>
  <c r="N20" i="49"/>
  <c r="S20" i="49"/>
  <c r="K22" i="49"/>
  <c r="N22" i="49"/>
  <c r="S22" i="49"/>
  <c r="K24" i="49"/>
  <c r="N24" i="49"/>
  <c r="S24" i="49"/>
  <c r="D20" i="49" l="1"/>
  <c r="D22" i="49"/>
  <c r="D24" i="49"/>
  <c r="S179" i="49"/>
  <c r="N179" i="49"/>
  <c r="K179" i="49"/>
  <c r="S178" i="49"/>
  <c r="N178" i="49"/>
  <c r="K178" i="49"/>
  <c r="S177" i="49"/>
  <c r="N177" i="49"/>
  <c r="K177" i="49"/>
  <c r="S176" i="49"/>
  <c r="N176" i="49"/>
  <c r="K176" i="49"/>
  <c r="S175" i="49"/>
  <c r="N175" i="49"/>
  <c r="K175" i="49"/>
  <c r="S174" i="49"/>
  <c r="N174" i="49"/>
  <c r="K174" i="49"/>
  <c r="S173" i="49"/>
  <c r="N173" i="49"/>
  <c r="K173" i="49"/>
  <c r="S172" i="49"/>
  <c r="N172" i="49"/>
  <c r="K172" i="49"/>
  <c r="S171" i="49"/>
  <c r="N171" i="49"/>
  <c r="K171" i="49"/>
  <c r="S170" i="49"/>
  <c r="N170" i="49"/>
  <c r="K170" i="49"/>
  <c r="S169" i="49"/>
  <c r="N169" i="49"/>
  <c r="K169" i="49"/>
  <c r="S168" i="49"/>
  <c r="N168" i="49"/>
  <c r="K168" i="49"/>
  <c r="S167" i="49"/>
  <c r="N167" i="49"/>
  <c r="K167" i="49"/>
  <c r="S166" i="49"/>
  <c r="N166" i="49"/>
  <c r="K166" i="49"/>
  <c r="S165" i="49"/>
  <c r="N165" i="49"/>
  <c r="K165" i="49"/>
  <c r="S164" i="49"/>
  <c r="N164" i="49"/>
  <c r="K164" i="49"/>
  <c r="S163" i="49"/>
  <c r="N163" i="49"/>
  <c r="K163" i="49"/>
  <c r="S162" i="49"/>
  <c r="N162" i="49"/>
  <c r="K162" i="49"/>
  <c r="S161" i="49"/>
  <c r="N161" i="49"/>
  <c r="K161" i="49"/>
  <c r="S160" i="49"/>
  <c r="N160" i="49"/>
  <c r="K160" i="49"/>
  <c r="S159" i="49"/>
  <c r="N159" i="49"/>
  <c r="K159" i="49"/>
  <c r="S158" i="49"/>
  <c r="N158" i="49"/>
  <c r="K158" i="49"/>
  <c r="S157" i="49"/>
  <c r="N157" i="49"/>
  <c r="K157" i="49"/>
  <c r="S156" i="49"/>
  <c r="N156" i="49"/>
  <c r="K156" i="49"/>
  <c r="S155" i="49"/>
  <c r="N155" i="49"/>
  <c r="K155" i="49"/>
  <c r="S154" i="49"/>
  <c r="N154" i="49"/>
  <c r="K154" i="49"/>
  <c r="S153" i="49"/>
  <c r="N153" i="49"/>
  <c r="K153" i="49"/>
  <c r="S152" i="49"/>
  <c r="N152" i="49"/>
  <c r="K152" i="49"/>
  <c r="S151" i="49"/>
  <c r="N151" i="49"/>
  <c r="K151" i="49"/>
  <c r="S150" i="49"/>
  <c r="N150" i="49"/>
  <c r="K150" i="49"/>
  <c r="S149" i="49"/>
  <c r="N149" i="49"/>
  <c r="K149" i="49"/>
  <c r="S148" i="49"/>
  <c r="N148" i="49"/>
  <c r="K148" i="49"/>
  <c r="S147" i="49"/>
  <c r="N147" i="49"/>
  <c r="K147" i="49"/>
  <c r="S146" i="49"/>
  <c r="N146" i="49"/>
  <c r="K146" i="49"/>
  <c r="S145" i="49"/>
  <c r="N145" i="49"/>
  <c r="K145" i="49"/>
  <c r="S144" i="49"/>
  <c r="N144" i="49"/>
  <c r="K144" i="49"/>
  <c r="S143" i="49"/>
  <c r="N143" i="49"/>
  <c r="K143" i="49"/>
  <c r="S142" i="49"/>
  <c r="N142" i="49"/>
  <c r="K142" i="49"/>
  <c r="S141" i="49"/>
  <c r="N141" i="49"/>
  <c r="K141" i="49"/>
  <c r="S140" i="49"/>
  <c r="N140" i="49"/>
  <c r="K140" i="49"/>
  <c r="S139" i="49"/>
  <c r="N139" i="49"/>
  <c r="K139" i="49"/>
  <c r="S138" i="49"/>
  <c r="N138" i="49"/>
  <c r="K138" i="49"/>
  <c r="S137" i="49"/>
  <c r="N137" i="49"/>
  <c r="K137" i="49"/>
  <c r="S136" i="49"/>
  <c r="N136" i="49"/>
  <c r="K136" i="49"/>
  <c r="S135" i="49"/>
  <c r="N135" i="49"/>
  <c r="K135" i="49"/>
  <c r="S134" i="49"/>
  <c r="N134" i="49"/>
  <c r="K134" i="49"/>
  <c r="S133" i="49"/>
  <c r="N133" i="49"/>
  <c r="K133" i="49"/>
  <c r="S132" i="49"/>
  <c r="N132" i="49"/>
  <c r="K132" i="49"/>
  <c r="S131" i="49"/>
  <c r="N131" i="49"/>
  <c r="K131" i="49"/>
  <c r="S130" i="49"/>
  <c r="N130" i="49"/>
  <c r="K130" i="49"/>
  <c r="S129" i="49"/>
  <c r="N129" i="49"/>
  <c r="K129" i="49"/>
  <c r="S128" i="49"/>
  <c r="N128" i="49"/>
  <c r="K128" i="49"/>
  <c r="S127" i="49"/>
  <c r="N127" i="49"/>
  <c r="K127" i="49"/>
  <c r="S126" i="49"/>
  <c r="N126" i="49"/>
  <c r="K126" i="49"/>
  <c r="S125" i="49"/>
  <c r="N125" i="49"/>
  <c r="K125" i="49"/>
  <c r="S124" i="49"/>
  <c r="N124" i="49"/>
  <c r="K124" i="49"/>
  <c r="S123" i="49"/>
  <c r="N123" i="49"/>
  <c r="K123" i="49"/>
  <c r="S122" i="49"/>
  <c r="N122" i="49"/>
  <c r="K122" i="49"/>
  <c r="T121" i="49"/>
  <c r="O121" i="49"/>
  <c r="T120" i="49"/>
  <c r="O120" i="49"/>
  <c r="S119" i="49"/>
  <c r="N119" i="49"/>
  <c r="K119" i="49"/>
  <c r="S113" i="49"/>
  <c r="N113" i="49"/>
  <c r="K113" i="49"/>
  <c r="S112" i="49"/>
  <c r="N112" i="49"/>
  <c r="K112" i="49"/>
  <c r="S111" i="49"/>
  <c r="N111" i="49"/>
  <c r="K111" i="49"/>
  <c r="S110" i="49"/>
  <c r="N110" i="49"/>
  <c r="K110" i="49"/>
  <c r="S109" i="49"/>
  <c r="N109" i="49"/>
  <c r="K109" i="49"/>
  <c r="S108" i="49"/>
  <c r="N108" i="49"/>
  <c r="K108" i="49"/>
  <c r="S107" i="49"/>
  <c r="N107" i="49"/>
  <c r="K107" i="49"/>
  <c r="S106" i="49"/>
  <c r="N106" i="49"/>
  <c r="K106" i="49"/>
  <c r="S105" i="49"/>
  <c r="N105" i="49"/>
  <c r="K105" i="49"/>
  <c r="S104" i="49"/>
  <c r="N104" i="49"/>
  <c r="K104" i="49"/>
  <c r="S103" i="49"/>
  <c r="N103" i="49"/>
  <c r="K103" i="49"/>
  <c r="S102" i="49"/>
  <c r="N102" i="49"/>
  <c r="K102" i="49"/>
  <c r="S101" i="49"/>
  <c r="N101" i="49"/>
  <c r="K101" i="49"/>
  <c r="S100" i="49"/>
  <c r="N100" i="49"/>
  <c r="S99" i="49"/>
  <c r="N99" i="49"/>
  <c r="S98" i="49"/>
  <c r="N98" i="49"/>
  <c r="K98" i="49"/>
  <c r="S97" i="49"/>
  <c r="N97" i="49"/>
  <c r="K97" i="49"/>
  <c r="S96" i="49"/>
  <c r="N96" i="49"/>
  <c r="K96" i="49"/>
  <c r="S95" i="49"/>
  <c r="N95" i="49"/>
  <c r="K95" i="49"/>
  <c r="S94" i="49"/>
  <c r="N94" i="49"/>
  <c r="K94" i="49"/>
  <c r="S93" i="49"/>
  <c r="N93" i="49"/>
  <c r="K93" i="49"/>
  <c r="S92" i="49"/>
  <c r="N92" i="49"/>
  <c r="K92" i="49"/>
  <c r="S91" i="49"/>
  <c r="N91" i="49"/>
  <c r="K91" i="49"/>
  <c r="S90" i="49"/>
  <c r="N90" i="49"/>
  <c r="K90" i="49"/>
  <c r="S89" i="49"/>
  <c r="N89" i="49"/>
  <c r="K89" i="49"/>
  <c r="S88" i="49"/>
  <c r="N88" i="49"/>
  <c r="K88" i="49"/>
  <c r="S87" i="49"/>
  <c r="N87" i="49"/>
  <c r="K87" i="49"/>
  <c r="S86" i="49"/>
  <c r="N86" i="49"/>
  <c r="K86" i="49"/>
  <c r="S85" i="49"/>
  <c r="N85" i="49"/>
  <c r="K85" i="49"/>
  <c r="S84" i="49"/>
  <c r="N84" i="49"/>
  <c r="K84" i="49"/>
  <c r="S83" i="49"/>
  <c r="N83" i="49"/>
  <c r="K83" i="49"/>
  <c r="S82" i="49"/>
  <c r="N82" i="49"/>
  <c r="K82" i="49"/>
  <c r="S81" i="49"/>
  <c r="N81" i="49"/>
  <c r="K81" i="49"/>
  <c r="S80" i="49"/>
  <c r="N80" i="49"/>
  <c r="K80" i="49"/>
  <c r="S79" i="49"/>
  <c r="N79" i="49"/>
  <c r="K79" i="49"/>
  <c r="S78" i="49"/>
  <c r="N78" i="49"/>
  <c r="K78" i="49"/>
  <c r="S77" i="49"/>
  <c r="N77" i="49"/>
  <c r="K77" i="49"/>
  <c r="S76" i="49"/>
  <c r="N76" i="49"/>
  <c r="K76" i="49"/>
  <c r="S75" i="49"/>
  <c r="N75" i="49"/>
  <c r="K75" i="49"/>
  <c r="S74" i="49"/>
  <c r="N74" i="49"/>
  <c r="K74" i="49"/>
  <c r="S73" i="49"/>
  <c r="N73" i="49"/>
  <c r="K73" i="49"/>
  <c r="S72" i="49"/>
  <c r="N72" i="49"/>
  <c r="K72" i="49"/>
  <c r="S71" i="49"/>
  <c r="N71" i="49"/>
  <c r="K71" i="49"/>
  <c r="S70" i="49"/>
  <c r="N70" i="49"/>
  <c r="K70" i="49"/>
  <c r="S69" i="49"/>
  <c r="N69" i="49"/>
  <c r="K69" i="49"/>
  <c r="S68" i="49"/>
  <c r="N68" i="49"/>
  <c r="K68" i="49"/>
  <c r="S67" i="49"/>
  <c r="N67" i="49"/>
  <c r="K67" i="49"/>
  <c r="S66" i="49"/>
  <c r="N66" i="49"/>
  <c r="K66" i="49"/>
  <c r="S65" i="49"/>
  <c r="N65" i="49"/>
  <c r="K65" i="49"/>
  <c r="S64" i="49"/>
  <c r="N64" i="49"/>
  <c r="K64" i="49"/>
  <c r="S63" i="49"/>
  <c r="N63" i="49"/>
  <c r="K63" i="49"/>
  <c r="S62" i="49"/>
  <c r="N62" i="49"/>
  <c r="K62" i="49"/>
  <c r="S61" i="49"/>
  <c r="N61" i="49"/>
  <c r="K61" i="49"/>
  <c r="S60" i="49"/>
  <c r="N60" i="49"/>
  <c r="K60" i="49"/>
  <c r="S59" i="49"/>
  <c r="N59" i="49"/>
  <c r="K59" i="49"/>
  <c r="S58" i="49"/>
  <c r="N58" i="49"/>
  <c r="K58" i="49"/>
  <c r="S57" i="49"/>
  <c r="N57" i="49"/>
  <c r="K57" i="49"/>
  <c r="S56" i="49"/>
  <c r="N56" i="49"/>
  <c r="K56" i="49"/>
  <c r="S55" i="49"/>
  <c r="N55" i="49"/>
  <c r="K55" i="49"/>
  <c r="S54" i="49"/>
  <c r="N54" i="49"/>
  <c r="K54" i="49"/>
  <c r="S53" i="49"/>
  <c r="N53" i="49"/>
  <c r="K53" i="49"/>
  <c r="S52" i="49"/>
  <c r="N52" i="49"/>
  <c r="K52" i="49"/>
  <c r="S51" i="49"/>
  <c r="N51" i="49"/>
  <c r="K51" i="49"/>
  <c r="S50" i="49"/>
  <c r="N50" i="49"/>
  <c r="K50" i="49"/>
  <c r="S49" i="49"/>
  <c r="N49" i="49"/>
  <c r="K49" i="49"/>
  <c r="S48" i="49"/>
  <c r="N48" i="49"/>
  <c r="K48" i="49"/>
  <c r="S47" i="49"/>
  <c r="N47" i="49"/>
  <c r="K47" i="49"/>
  <c r="S46" i="49"/>
  <c r="N46" i="49"/>
  <c r="K46" i="49"/>
  <c r="S45" i="49"/>
  <c r="N45" i="49"/>
  <c r="K45" i="49"/>
  <c r="S44" i="49"/>
  <c r="N44" i="49"/>
  <c r="K44" i="49"/>
  <c r="S43" i="49"/>
  <c r="N43" i="49"/>
  <c r="K43" i="49"/>
  <c r="S42" i="49"/>
  <c r="N42" i="49"/>
  <c r="K42" i="49"/>
  <c r="S41" i="49"/>
  <c r="N41" i="49"/>
  <c r="K41" i="49"/>
  <c r="S40" i="49"/>
  <c r="N40" i="49"/>
  <c r="K40" i="49"/>
  <c r="S39" i="49"/>
  <c r="N39" i="49"/>
  <c r="K39" i="49"/>
  <c r="S38" i="49"/>
  <c r="N38" i="49"/>
  <c r="K38" i="49"/>
  <c r="S37" i="49"/>
  <c r="N37" i="49"/>
  <c r="K37" i="49"/>
  <c r="S36" i="49"/>
  <c r="N36" i="49"/>
  <c r="K36" i="49"/>
  <c r="S35" i="49"/>
  <c r="N35" i="49"/>
  <c r="K35" i="49"/>
  <c r="S34" i="49"/>
  <c r="N34" i="49"/>
  <c r="K34" i="49"/>
  <c r="S33" i="49"/>
  <c r="N33" i="49"/>
  <c r="K33" i="49"/>
  <c r="S32" i="49"/>
  <c r="N32" i="49"/>
  <c r="K32" i="49"/>
  <c r="S31" i="49"/>
  <c r="N31" i="49"/>
  <c r="K31" i="49"/>
  <c r="S30" i="49"/>
  <c r="N30" i="49"/>
  <c r="S29" i="49"/>
  <c r="N29" i="49"/>
  <c r="S28" i="49"/>
  <c r="N28" i="49"/>
  <c r="K28" i="49"/>
  <c r="S27" i="49"/>
  <c r="N27" i="49"/>
  <c r="K27" i="49"/>
  <c r="S26" i="49"/>
  <c r="N26" i="49"/>
  <c r="K26" i="49"/>
  <c r="S25" i="49"/>
  <c r="N25" i="49"/>
  <c r="K25" i="49"/>
  <c r="S23" i="49"/>
  <c r="N23" i="49"/>
  <c r="K23" i="49"/>
  <c r="S21" i="49"/>
  <c r="N21" i="49"/>
  <c r="K21" i="49"/>
  <c r="S19" i="49"/>
  <c r="N19" i="49"/>
  <c r="K19" i="49"/>
  <c r="T17" i="49"/>
  <c r="S17" i="49"/>
  <c r="P17" i="49"/>
  <c r="P15" i="49" s="1"/>
  <c r="O17" i="49"/>
  <c r="O15" i="49" s="1"/>
  <c r="M17" i="49"/>
  <c r="M15" i="49" s="1"/>
  <c r="L17" i="49"/>
  <c r="L15" i="49" s="1"/>
  <c r="J17" i="49"/>
  <c r="J15" i="49" s="1"/>
  <c r="I17" i="49"/>
  <c r="I15" i="49" s="1"/>
  <c r="T16" i="49"/>
  <c r="S16" i="49"/>
  <c r="P16" i="49"/>
  <c r="P14" i="49" s="1"/>
  <c r="O16" i="49"/>
  <c r="M16" i="49"/>
  <c r="M14" i="49" s="1"/>
  <c r="L16" i="49"/>
  <c r="L14" i="49" s="1"/>
  <c r="J16" i="49"/>
  <c r="J14" i="49" s="1"/>
  <c r="I16" i="49"/>
  <c r="I14" i="49" s="1"/>
  <c r="S13" i="49"/>
  <c r="D13" i="49" s="1"/>
  <c r="N13" i="49"/>
  <c r="H13" i="49"/>
  <c r="T15" i="49" l="1"/>
  <c r="S15" i="49" s="1"/>
  <c r="T14" i="49"/>
  <c r="S14" i="49" s="1"/>
  <c r="O14" i="49"/>
  <c r="D112" i="49"/>
  <c r="D119" i="49"/>
  <c r="D91" i="49"/>
  <c r="D93" i="49"/>
  <c r="D110" i="49"/>
  <c r="D161" i="49"/>
  <c r="D163" i="49"/>
  <c r="D165" i="49"/>
  <c r="D167" i="49"/>
  <c r="D169" i="49"/>
  <c r="D171" i="49"/>
  <c r="D173" i="49"/>
  <c r="D175" i="49"/>
  <c r="D177" i="49"/>
  <c r="D179" i="49"/>
  <c r="D95" i="49"/>
  <c r="D97" i="49"/>
  <c r="D111" i="49"/>
  <c r="D113" i="49"/>
  <c r="D26" i="49"/>
  <c r="D28" i="49"/>
  <c r="D32" i="49"/>
  <c r="D34" i="49"/>
  <c r="D36" i="49"/>
  <c r="D38" i="49"/>
  <c r="D40" i="49"/>
  <c r="D42" i="49"/>
  <c r="D44" i="49"/>
  <c r="D46" i="49"/>
  <c r="D48" i="49"/>
  <c r="D50" i="49"/>
  <c r="D52" i="49"/>
  <c r="D54" i="49"/>
  <c r="D56" i="49"/>
  <c r="D58" i="49"/>
  <c r="D60" i="49"/>
  <c r="D62" i="49"/>
  <c r="D64" i="49"/>
  <c r="D66" i="49"/>
  <c r="D68" i="49"/>
  <c r="D70" i="49"/>
  <c r="D72" i="49"/>
  <c r="D74" i="49"/>
  <c r="D76" i="49"/>
  <c r="D78" i="49"/>
  <c r="D80" i="49"/>
  <c r="D82" i="49"/>
  <c r="D84" i="49"/>
  <c r="D86" i="49"/>
  <c r="D88" i="49"/>
  <c r="D90" i="49"/>
  <c r="D92" i="49"/>
  <c r="D94" i="49"/>
  <c r="D96" i="49"/>
  <c r="D98" i="49"/>
  <c r="D102" i="49"/>
  <c r="D104" i="49"/>
  <c r="D106" i="49"/>
  <c r="D108" i="49"/>
  <c r="D122" i="49"/>
  <c r="D124" i="49"/>
  <c r="D126" i="49"/>
  <c r="D128" i="49"/>
  <c r="D130" i="49"/>
  <c r="D132" i="49"/>
  <c r="D160" i="49"/>
  <c r="D162" i="49"/>
  <c r="D164" i="49"/>
  <c r="D166" i="49"/>
  <c r="D168" i="49"/>
  <c r="D99" i="49"/>
  <c r="D100" i="49"/>
  <c r="D101" i="49"/>
  <c r="D103" i="49"/>
  <c r="D105" i="49"/>
  <c r="D107" i="49"/>
  <c r="D109" i="49"/>
  <c r="D19" i="49"/>
  <c r="D31" i="49"/>
  <c r="D33" i="49"/>
  <c r="D35" i="49"/>
  <c r="D37" i="49"/>
  <c r="D39" i="49"/>
  <c r="D41" i="49"/>
  <c r="D43" i="49"/>
  <c r="D45" i="49"/>
  <c r="D47" i="49"/>
  <c r="D49" i="49"/>
  <c r="D51" i="49"/>
  <c r="D53" i="49"/>
  <c r="D55" i="49"/>
  <c r="D57" i="49"/>
  <c r="D59" i="49"/>
  <c r="D61" i="49"/>
  <c r="D63" i="49"/>
  <c r="D65" i="49"/>
  <c r="D67" i="49"/>
  <c r="D69" i="49"/>
  <c r="D71" i="49"/>
  <c r="D73" i="49"/>
  <c r="D75" i="49"/>
  <c r="D77" i="49"/>
  <c r="D79" i="49"/>
  <c r="D81" i="49"/>
  <c r="D83" i="49"/>
  <c r="D85" i="49"/>
  <c r="D87" i="49"/>
  <c r="D89" i="49"/>
  <c r="D134" i="49"/>
  <c r="D136" i="49"/>
  <c r="D138" i="49"/>
  <c r="D140" i="49"/>
  <c r="D142" i="49"/>
  <c r="D144" i="49"/>
  <c r="D146" i="49"/>
  <c r="D148" i="49"/>
  <c r="D150" i="49"/>
  <c r="D152" i="49"/>
  <c r="D154" i="49"/>
  <c r="D156" i="49"/>
  <c r="D158" i="49"/>
  <c r="D170" i="49"/>
  <c r="D172" i="49"/>
  <c r="D174" i="49"/>
  <c r="D176" i="49"/>
  <c r="D178" i="49"/>
  <c r="D123" i="49"/>
  <c r="D125" i="49"/>
  <c r="D127" i="49"/>
  <c r="D129" i="49"/>
  <c r="D131" i="49"/>
  <c r="D133" i="49"/>
  <c r="D135" i="49"/>
  <c r="D137" i="49"/>
  <c r="D139" i="49"/>
  <c r="D141" i="49"/>
  <c r="D143" i="49"/>
  <c r="D145" i="49"/>
  <c r="D147" i="49"/>
  <c r="D149" i="49"/>
  <c r="D151" i="49"/>
  <c r="D153" i="49"/>
  <c r="D155" i="49"/>
  <c r="D157" i="49"/>
  <c r="D159" i="49"/>
  <c r="D21" i="49"/>
  <c r="D23" i="49"/>
  <c r="D25" i="49"/>
  <c r="D27" i="49"/>
  <c r="D29" i="49"/>
  <c r="D30" i="49"/>
  <c r="H17" i="49"/>
  <c r="K17" i="49"/>
  <c r="K16" i="49"/>
  <c r="N16" i="49"/>
  <c r="D16" i="49" s="1"/>
  <c r="H14" i="49"/>
  <c r="K14" i="49"/>
  <c r="K15" i="49"/>
  <c r="N15" i="49"/>
  <c r="H16" i="49"/>
  <c r="N17" i="49"/>
  <c r="D17" i="49" s="1"/>
  <c r="N14" i="49"/>
  <c r="H15" i="49"/>
  <c r="D14" i="49" l="1"/>
  <c r="D15" i="49"/>
</calcChain>
</file>

<file path=xl/sharedStrings.xml><?xml version="1.0" encoding="utf-8"?>
<sst xmlns="http://schemas.openxmlformats.org/spreadsheetml/2006/main" count="366" uniqueCount="121">
  <si>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</si>
  <si>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</si>
  <si>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</si>
  <si>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</si>
  <si>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</si>
  <si>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</si>
  <si>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</si>
  <si>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</si>
  <si>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
(работы, выполняемые 
ОАО "Жилкомсервис")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</si>
  <si>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</si>
  <si>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</si>
  <si>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</si>
  <si>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</si>
  <si>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</si>
  <si>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подр.сп.</t>
  </si>
  <si>
    <t>под.сп.</t>
  </si>
  <si>
    <t>I.</t>
  </si>
  <si>
    <t>ОБЩЕСТРОИТЕЛЬНЫЕ РАБОТЫ</t>
  </si>
  <si>
    <t>т.руб.</t>
  </si>
  <si>
    <t>т.кв.м</t>
  </si>
  <si>
    <t>в том числе,</t>
  </si>
  <si>
    <t>1.1</t>
  </si>
  <si>
    <t>жесткой</t>
  </si>
  <si>
    <t xml:space="preserve"> Приложение № 2</t>
  </si>
  <si>
    <t>Платы населения 
(работы, выполняемые 
ООО "ЖКС №1")</t>
  </si>
  <si>
    <t>Платы населения 
(работы, выполняемые ТСЖ, ЖСК)</t>
  </si>
  <si>
    <t>поправки хоз.сп</t>
  </si>
  <si>
    <t>поправки подр.сп</t>
  </si>
  <si>
    <t>поправки</t>
  </si>
  <si>
    <t/>
  </si>
  <si>
    <t>Боровая 62б</t>
  </si>
  <si>
    <t>Боровая 96</t>
  </si>
  <si>
    <t>Волковский 136</t>
  </si>
  <si>
    <t>Волковский 138</t>
  </si>
  <si>
    <t>Воронежская 27</t>
  </si>
  <si>
    <t>Воронежская 52</t>
  </si>
  <si>
    <t>Воронежская 86</t>
  </si>
  <si>
    <t>Воронежская 94</t>
  </si>
  <si>
    <t>Курская 13/193</t>
  </si>
  <si>
    <t>Лиговский 201</t>
  </si>
  <si>
    <t>Лиговский 225</t>
  </si>
  <si>
    <t>Лиговский 257</t>
  </si>
  <si>
    <t>Прилукская 12</t>
  </si>
  <si>
    <t>т.м.кв</t>
  </si>
  <si>
    <t>Ремонт кровли (А.П.)</t>
  </si>
  <si>
    <t>кол-во домов</t>
  </si>
  <si>
    <t>ЖЕСТКАЯ</t>
  </si>
  <si>
    <t>МЯГКОЙ</t>
  </si>
  <si>
    <t>А.Н. Барро</t>
  </si>
  <si>
    <t>л/кл 4,5</t>
  </si>
  <si>
    <t>Воронежская 98/100</t>
  </si>
  <si>
    <t xml:space="preserve">План текущего ремонта кровель по  ООО "ЖКС №1 Фрунзенского района" на  2015 год </t>
  </si>
  <si>
    <t>Боровая 58 А</t>
  </si>
  <si>
    <t>Боровая 100 А</t>
  </si>
  <si>
    <t>Боровая 100 Б</t>
  </si>
  <si>
    <t>Витебская Сортировочная ул. д. 10</t>
  </si>
  <si>
    <t>Витебская Сортировочная ул. д. 14</t>
  </si>
  <si>
    <t>Витебская Сортировочная ул. д. 12</t>
  </si>
  <si>
    <t>Витебская Сортировочная ул. д. 20</t>
  </si>
  <si>
    <t>Витебская Сортировочная ул. д. 26</t>
  </si>
  <si>
    <t>Витебская Сортировочная ул. д. 30</t>
  </si>
  <si>
    <t>Волковский 24</t>
  </si>
  <si>
    <t>Волковский 116</t>
  </si>
  <si>
    <t>Волковский 118</t>
  </si>
  <si>
    <t>Волковский 120</t>
  </si>
  <si>
    <t>Волковский 128</t>
  </si>
  <si>
    <t>Волковский 140</t>
  </si>
  <si>
    <t>Волковский 142</t>
  </si>
  <si>
    <t>Волковский 144</t>
  </si>
  <si>
    <t>Воронежская 46/48</t>
  </si>
  <si>
    <t>Воронежская 54</t>
  </si>
  <si>
    <t>Воронежская 62</t>
  </si>
  <si>
    <t>Курская 5</t>
  </si>
  <si>
    <t>Курская 14</t>
  </si>
  <si>
    <t>Лиговский 130</t>
  </si>
  <si>
    <t>Лиговский 152</t>
  </si>
  <si>
    <t>Лиговский 203/207</t>
  </si>
  <si>
    <t>Лиговский 210</t>
  </si>
  <si>
    <t>Лиговский 211</t>
  </si>
  <si>
    <t>наб. Обводного кан  66</t>
  </si>
  <si>
    <t>Стрельбщенская д. 1</t>
  </si>
  <si>
    <t>Стрельбщенская д. 3</t>
  </si>
  <si>
    <t>Стрельбщенская д. 7</t>
  </si>
  <si>
    <t>Тамбовская ул., д. 36</t>
  </si>
  <si>
    <t>Тамбовская ул., д. 52</t>
  </si>
  <si>
    <t>Белградская ул. 6 корп 7</t>
  </si>
  <si>
    <t>Белградская ул. 42 корп 1</t>
  </si>
  <si>
    <t>Будапештская ул. 4</t>
  </si>
  <si>
    <t>Будапештская ул. 8 корп 1</t>
  </si>
  <si>
    <t>Будапештская ул. 12</t>
  </si>
  <si>
    <t>Будапештская ул. 14 корп 2</t>
  </si>
  <si>
    <t>Будапештская ул. 63 корп 1</t>
  </si>
  <si>
    <t>Бухарестская ул. 7</t>
  </si>
  <si>
    <t>Бухарестская ул. 9</t>
  </si>
  <si>
    <t>Бухарестская ул. 11</t>
  </si>
  <si>
    <t>Бухарестская ул. 15</t>
  </si>
  <si>
    <t>Бухарестская ул. 17</t>
  </si>
  <si>
    <t>Бухарестская ул. 21</t>
  </si>
  <si>
    <t>Бухарестская ул. 21 корп 1</t>
  </si>
  <si>
    <t>Бухарестская ул. 21 корп 2</t>
  </si>
  <si>
    <t>Бухарестская ул. 23 корп 2</t>
  </si>
  <si>
    <t>Бухарестская ул. 23 корп 3</t>
  </si>
  <si>
    <t>Волковский пр., 110</t>
  </si>
  <si>
    <t>Димитрова ул. 4 корп 1</t>
  </si>
  <si>
    <t>Димитрова ул. 16 корп 2</t>
  </si>
  <si>
    <t>Стрельбищенская ул. 5</t>
  </si>
  <si>
    <t>Стрельбищенская ул. 6</t>
  </si>
  <si>
    <t>ул. Б. Куна 2 корп 2</t>
  </si>
  <si>
    <t>ул. Б. Куна 2 корп 1</t>
  </si>
  <si>
    <t>ул. Б. Куна 2 корп 3</t>
  </si>
  <si>
    <t>ул. Б. Куна 4 корп 2</t>
  </si>
  <si>
    <t>ул. Б. Куна 4 корп 3</t>
  </si>
  <si>
    <t>ул. Б. Куна 4 корп 4</t>
  </si>
  <si>
    <t>ул. Б. Куна 6 корп 2</t>
  </si>
  <si>
    <t>Боровая ул., д. 74</t>
  </si>
  <si>
    <t>А.В. Горский</t>
  </si>
  <si>
    <t>УТВЕРЖДАЮ</t>
  </si>
  <si>
    <t>Генеральный директор</t>
  </si>
  <si>
    <t>ООО "ЖКС №1 Фрунзенского района"</t>
  </si>
  <si>
    <t>П.В. Немкин</t>
  </si>
  <si>
    <t>Гл. инженер                                                                                                         А.В. Гоский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</si>
</sst>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 x14ac:knownFonts="1"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sz val="14"/>
      <name val="Arial Cyr"/>
      <charset val="204"/>
    </font>
    <font>
      <b/>
      <sz val="16"/>
      <name val="Times New Roman Cyr"/>
      <family val="1"/>
      <charset val="204"/>
    </font>
    <font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9">
    <xf numFmtId="0" fontId="0" fillId="0" borderId="0" xfId="0"/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3" fillId="0" borderId="0" xfId="0" applyFont="1"/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5" borderId="0" xfId="0" applyFont="1" applyFill="1"/>
    <xf numFmtId="165" fontId="3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vertical="center"/>
    </xf>
    <xf numFmtId="164" fontId="11" fillId="3" borderId="16" xfId="0" applyNumberFormat="1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164" fontId="10" fillId="3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164" fontId="11" fillId="3" borderId="4" xfId="0" applyNumberFormat="1" applyFont="1" applyFill="1" applyBorder="1" applyAlignment="1">
      <alignment vertical="center"/>
    </xf>
    <xf numFmtId="164" fontId="11" fillId="4" borderId="20" xfId="0" applyNumberFormat="1" applyFont="1" applyFill="1" applyBorder="1"/>
    <xf numFmtId="164" fontId="11" fillId="4" borderId="24" xfId="0" applyNumberFormat="1" applyFont="1" applyFill="1" applyBorder="1" applyAlignment="1">
      <alignment horizontal="left" vertical="center" wrapText="1"/>
    </xf>
    <xf numFmtId="164" fontId="11" fillId="3" borderId="24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4" borderId="24" xfId="0" applyNumberFormat="1" applyFont="1" applyFill="1" applyBorder="1" applyAlignment="1">
      <alignment horizontal="center"/>
    </xf>
    <xf numFmtId="164" fontId="11" fillId="3" borderId="23" xfId="0" applyNumberFormat="1" applyFont="1" applyFill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center" vertical="center" wrapText="1"/>
    </xf>
    <xf numFmtId="164" fontId="1" fillId="3" borderId="24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1" fillId="4" borderId="17" xfId="0" applyNumberFormat="1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/>
    <xf numFmtId="1" fontId="3" fillId="0" borderId="0" xfId="0" applyNumberFormat="1" applyFont="1"/>
    <xf numFmtId="164" fontId="11" fillId="4" borderId="21" xfId="0" applyNumberFormat="1" applyFont="1" applyFill="1" applyBorder="1" applyAlignment="1">
      <alignment horizontal="center"/>
    </xf>
    <xf numFmtId="164" fontId="11" fillId="4" borderId="22" xfId="0" applyNumberFormat="1" applyFont="1" applyFill="1" applyBorder="1" applyAlignment="1">
      <alignment horizontal="center"/>
    </xf>
    <xf numFmtId="164" fontId="11" fillId="4" borderId="25" xfId="0" applyNumberFormat="1" applyFont="1" applyFill="1" applyBorder="1" applyAlignment="1">
      <alignment horizontal="center"/>
    </xf>
    <xf numFmtId="164" fontId="11" fillId="4" borderId="31" xfId="0" applyNumberFormat="1" applyFont="1" applyFill="1" applyBorder="1" applyAlignment="1">
      <alignment horizontal="center"/>
    </xf>
    <xf numFmtId="0" fontId="11" fillId="4" borderId="20" xfId="0" applyNumberFormat="1" applyFont="1" applyFill="1" applyBorder="1" applyAlignment="1"/>
    <xf numFmtId="164" fontId="11" fillId="4" borderId="21" xfId="0" applyNumberFormat="1" applyFont="1" applyFill="1" applyBorder="1"/>
    <xf numFmtId="164" fontId="11" fillId="4" borderId="20" xfId="0" applyNumberFormat="1" applyFont="1" applyFill="1" applyBorder="1" applyAlignment="1">
      <alignment horizontal="center"/>
    </xf>
    <xf numFmtId="164" fontId="11" fillId="4" borderId="23" xfId="0" applyNumberFormat="1" applyFont="1" applyFill="1" applyBorder="1" applyAlignment="1">
      <alignment horizontal="center"/>
    </xf>
    <xf numFmtId="1" fontId="11" fillId="4" borderId="0" xfId="0" applyNumberFormat="1" applyFont="1" applyFill="1"/>
    <xf numFmtId="0" fontId="11" fillId="4" borderId="0" xfId="0" applyFont="1" applyFill="1"/>
    <xf numFmtId="164" fontId="11" fillId="4" borderId="23" xfId="0" applyNumberFormat="1" applyFont="1" applyFill="1" applyBorder="1" applyAlignment="1"/>
    <xf numFmtId="164" fontId="11" fillId="4" borderId="23" xfId="0" applyNumberFormat="1" applyFont="1" applyFill="1" applyBorder="1"/>
    <xf numFmtId="164" fontId="11" fillId="4" borderId="24" xfId="0" applyNumberFormat="1" applyFont="1" applyFill="1" applyBorder="1"/>
    <xf numFmtId="164" fontId="11" fillId="4" borderId="24" xfId="0" applyNumberFormat="1" applyFont="1" applyFill="1" applyBorder="1" applyAlignment="1" applyProtection="1">
      <alignment horizontal="center"/>
      <protection locked="0"/>
    </xf>
    <xf numFmtId="164" fontId="11" fillId="4" borderId="23" xfId="0" applyNumberFormat="1" applyFont="1" applyFill="1" applyBorder="1" applyAlignment="1" applyProtection="1">
      <alignment horizontal="center"/>
      <protection locked="0"/>
    </xf>
    <xf numFmtId="164" fontId="11" fillId="4" borderId="30" xfId="0" applyNumberFormat="1" applyFont="1" applyFill="1" applyBorder="1" applyAlignment="1" applyProtection="1">
      <alignment horizontal="center"/>
      <protection locked="0"/>
    </xf>
    <xf numFmtId="164" fontId="11" fillId="4" borderId="28" xfId="0" applyNumberFormat="1" applyFont="1" applyFill="1" applyBorder="1"/>
    <xf numFmtId="164" fontId="11" fillId="4" borderId="28" xfId="0" applyNumberFormat="1" applyFont="1" applyFill="1" applyBorder="1" applyAlignment="1">
      <alignment horizontal="center"/>
    </xf>
    <xf numFmtId="164" fontId="11" fillId="4" borderId="29" xfId="0" applyNumberFormat="1" applyFont="1" applyFill="1" applyBorder="1" applyAlignment="1">
      <alignment horizontal="center"/>
    </xf>
    <xf numFmtId="164" fontId="11" fillId="4" borderId="26" xfId="0" applyNumberFormat="1" applyFont="1" applyFill="1" applyBorder="1" applyAlignment="1" applyProtection="1">
      <alignment horizontal="center"/>
      <protection locked="0"/>
    </xf>
    <xf numFmtId="164" fontId="11" fillId="4" borderId="28" xfId="0" applyNumberFormat="1" applyFont="1" applyFill="1" applyBorder="1" applyAlignment="1" applyProtection="1">
      <alignment horizontal="center"/>
      <protection locked="0"/>
    </xf>
    <xf numFmtId="164" fontId="11" fillId="4" borderId="27" xfId="0" applyNumberFormat="1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 vertical="center"/>
    </xf>
    <xf numFmtId="164" fontId="5" fillId="6" borderId="0" xfId="0" applyNumberFormat="1" applyFont="1" applyFill="1" applyAlignment="1">
      <alignment horizontal="center" vertical="center"/>
    </xf>
    <xf numFmtId="0" fontId="5" fillId="6" borderId="0" xfId="0" applyFont="1" applyFill="1"/>
    <xf numFmtId="0" fontId="3" fillId="7" borderId="0" xfId="0" applyFont="1" applyFill="1"/>
    <xf numFmtId="0" fontId="5" fillId="7" borderId="0" xfId="0" applyFont="1" applyFill="1"/>
    <xf numFmtId="0" fontId="6" fillId="7" borderId="0" xfId="0" applyFont="1" applyFill="1"/>
    <xf numFmtId="164" fontId="5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left"/>
    </xf>
    <xf numFmtId="0" fontId="4" fillId="7" borderId="0" xfId="0" applyFont="1" applyFill="1"/>
    <xf numFmtId="165" fontId="3" fillId="7" borderId="0" xfId="0" applyNumberFormat="1" applyFont="1" applyFill="1"/>
    <xf numFmtId="1" fontId="3" fillId="7" borderId="0" xfId="0" applyNumberFormat="1" applyFont="1" applyFill="1"/>
    <xf numFmtId="0" fontId="9" fillId="7" borderId="0" xfId="0" applyFont="1" applyFill="1" applyAlignment="1">
      <alignment horizontal="left"/>
    </xf>
    <xf numFmtId="0" fontId="9" fillId="7" borderId="0" xfId="0" applyFont="1" applyFill="1"/>
    <xf numFmtId="0" fontId="13" fillId="7" borderId="0" xfId="0" applyFont="1" applyFill="1"/>
    <xf numFmtId="165" fontId="7" fillId="7" borderId="0" xfId="0" applyNumberFormat="1" applyFont="1" applyFill="1"/>
    <xf numFmtId="0" fontId="7" fillId="7" borderId="0" xfId="0" applyFont="1" applyFill="1"/>
    <xf numFmtId="1" fontId="7" fillId="7" borderId="0" xfId="0" applyNumberFormat="1" applyFont="1" applyFill="1"/>
    <xf numFmtId="0" fontId="14" fillId="7" borderId="0" xfId="0" applyFont="1" applyFill="1"/>
    <xf numFmtId="0" fontId="4" fillId="8" borderId="8" xfId="0" applyFont="1" applyFill="1" applyBorder="1" applyAlignment="1">
      <alignment horizontal="center" vertical="center" wrapText="1"/>
    </xf>
    <xf numFmtId="164" fontId="10" fillId="8" borderId="17" xfId="0" applyNumberFormat="1" applyFont="1" applyFill="1" applyBorder="1" applyAlignment="1">
      <alignment horizontal="center" vertical="center" wrapText="1"/>
    </xf>
    <xf numFmtId="164" fontId="10" fillId="8" borderId="7" xfId="0" applyNumberFormat="1" applyFont="1" applyFill="1" applyBorder="1" applyAlignment="1">
      <alignment horizontal="center" vertical="center" wrapText="1"/>
    </xf>
    <xf numFmtId="164" fontId="11" fillId="8" borderId="22" xfId="0" applyNumberFormat="1" applyFont="1" applyFill="1" applyBorder="1" applyAlignment="1">
      <alignment horizontal="center"/>
    </xf>
    <xf numFmtId="164" fontId="11" fillId="8" borderId="25" xfId="0" applyNumberFormat="1" applyFont="1" applyFill="1" applyBorder="1" applyAlignment="1">
      <alignment horizontal="center"/>
    </xf>
    <xf numFmtId="164" fontId="11" fillId="8" borderId="40" xfId="0" applyNumberFormat="1" applyFont="1" applyFill="1" applyBorder="1" applyAlignment="1">
      <alignment horizontal="center"/>
    </xf>
    <xf numFmtId="0" fontId="3" fillId="8" borderId="0" xfId="0" applyFont="1" applyFill="1"/>
    <xf numFmtId="0" fontId="4" fillId="8" borderId="4" xfId="0" applyFont="1" applyFill="1" applyBorder="1" applyAlignment="1">
      <alignment horizontal="center" vertical="center" wrapText="1"/>
    </xf>
    <xf numFmtId="164" fontId="10" fillId="8" borderId="16" xfId="0" applyNumberFormat="1" applyFont="1" applyFill="1" applyBorder="1" applyAlignment="1">
      <alignment horizontal="center" vertical="center" wrapText="1"/>
    </xf>
    <xf numFmtId="164" fontId="10" fillId="8" borderId="4" xfId="0" applyNumberFormat="1" applyFont="1" applyFill="1" applyBorder="1" applyAlignment="1">
      <alignment horizontal="center" vertical="center" wrapText="1"/>
    </xf>
    <xf numFmtId="164" fontId="11" fillId="8" borderId="21" xfId="0" applyNumberFormat="1" applyFont="1" applyFill="1" applyBorder="1" applyAlignment="1">
      <alignment horizontal="center"/>
    </xf>
    <xf numFmtId="164" fontId="11" fillId="8" borderId="24" xfId="0" applyNumberFormat="1" applyFont="1" applyFill="1" applyBorder="1" applyAlignment="1">
      <alignment horizontal="center"/>
    </xf>
    <xf numFmtId="0" fontId="5" fillId="8" borderId="0" xfId="0" applyFont="1" applyFill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5" fontId="3" fillId="7" borderId="0" xfId="0" applyNumberFormat="1" applyFont="1" applyFill="1" applyAlignment="1">
      <alignment horizontal="center"/>
    </xf>
    <xf numFmtId="164" fontId="3" fillId="7" borderId="0" xfId="0" applyNumberFormat="1" applyFont="1" applyFill="1" applyAlignment="1">
      <alignment horizontal="center" vertical="center"/>
    </xf>
    <xf numFmtId="1" fontId="3" fillId="7" borderId="0" xfId="0" applyNumberFormat="1" applyFont="1" applyFill="1" applyAlignment="1">
      <alignment horizontal="center"/>
    </xf>
    <xf numFmtId="0" fontId="7" fillId="7" borderId="0" xfId="0" applyFont="1" applyFill="1" applyAlignment="1"/>
    <xf numFmtId="49" fontId="4" fillId="7" borderId="0" xfId="0" applyNumberFormat="1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8" fillId="0" borderId="8" xfId="0" applyFont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/>
    </xf>
    <xf numFmtId="0" fontId="10" fillId="7" borderId="4" xfId="0" applyFont="1" applyFill="1" applyBorder="1" applyAlignment="1">
      <alignment vertical="center"/>
    </xf>
    <xf numFmtId="0" fontId="8" fillId="7" borderId="12" xfId="0" applyFont="1" applyFill="1" applyBorder="1"/>
    <xf numFmtId="165" fontId="9" fillId="7" borderId="9" xfId="0" applyNumberFormat="1" applyFont="1" applyFill="1" applyBorder="1" applyAlignment="1">
      <alignment horizontal="center"/>
    </xf>
    <xf numFmtId="164" fontId="8" fillId="7" borderId="13" xfId="0" applyNumberFormat="1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2" fontId="12" fillId="7" borderId="4" xfId="0" applyNumberFormat="1" applyFont="1" applyFill="1" applyBorder="1" applyAlignment="1">
      <alignment horizontal="center" vertical="center" wrapText="1"/>
    </xf>
    <xf numFmtId="164" fontId="5" fillId="7" borderId="4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/>
    </xf>
    <xf numFmtId="164" fontId="8" fillId="7" borderId="4" xfId="0" applyNumberFormat="1" applyFont="1" applyFill="1" applyBorder="1" applyAlignment="1">
      <alignment horizontal="center"/>
    </xf>
    <xf numFmtId="1" fontId="8" fillId="7" borderId="4" xfId="0" applyNumberFormat="1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7" xfId="0" applyFont="1" applyFill="1" applyBorder="1"/>
    <xf numFmtId="164" fontId="11" fillId="7" borderId="1" xfId="0" applyNumberFormat="1" applyFont="1" applyFill="1" applyBorder="1" applyAlignment="1">
      <alignment horizontal="center" vertical="center"/>
    </xf>
    <xf numFmtId="164" fontId="11" fillId="7" borderId="2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/>
    </xf>
    <xf numFmtId="164" fontId="11" fillId="7" borderId="3" xfId="0" applyNumberFormat="1" applyFont="1" applyFill="1" applyBorder="1" applyAlignment="1">
      <alignment horizontal="center" vertical="center"/>
    </xf>
    <xf numFmtId="164" fontId="8" fillId="7" borderId="8" xfId="0" applyNumberFormat="1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horizontal="center"/>
    </xf>
    <xf numFmtId="164" fontId="9" fillId="7" borderId="0" xfId="0" applyNumberFormat="1" applyFont="1" applyFill="1" applyAlignment="1">
      <alignment horizontal="center" vertical="center"/>
    </xf>
    <xf numFmtId="49" fontId="4" fillId="7" borderId="4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8" fillId="7" borderId="4" xfId="0" applyFont="1" applyFill="1" applyBorder="1"/>
    <xf numFmtId="165" fontId="9" fillId="7" borderId="4" xfId="0" applyNumberFormat="1" applyFont="1" applyFill="1" applyBorder="1" applyAlignment="1">
      <alignment horizontal="center"/>
    </xf>
    <xf numFmtId="164" fontId="9" fillId="7" borderId="8" xfId="0" applyNumberFormat="1" applyFont="1" applyFill="1" applyBorder="1" applyAlignment="1">
      <alignment horizontal="center"/>
    </xf>
    <xf numFmtId="164" fontId="9" fillId="7" borderId="13" xfId="0" applyNumberFormat="1" applyFont="1" applyFill="1" applyBorder="1" applyAlignment="1">
      <alignment horizontal="center"/>
    </xf>
    <xf numFmtId="164" fontId="9" fillId="7" borderId="0" xfId="0" applyNumberFormat="1" applyFont="1" applyFill="1" applyBorder="1" applyAlignment="1">
      <alignment horizontal="center"/>
    </xf>
    <xf numFmtId="164" fontId="9" fillId="7" borderId="0" xfId="0" applyNumberFormat="1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>
      <alignment horizontal="center"/>
    </xf>
    <xf numFmtId="0" fontId="8" fillId="7" borderId="0" xfId="0" applyFont="1" applyFill="1"/>
    <xf numFmtId="0" fontId="8" fillId="7" borderId="14" xfId="0" applyFont="1" applyFill="1" applyBorder="1"/>
    <xf numFmtId="0" fontId="3" fillId="7" borderId="18" xfId="0" applyFont="1" applyFill="1" applyBorder="1"/>
    <xf numFmtId="0" fontId="5" fillId="7" borderId="18" xfId="0" applyFont="1" applyFill="1" applyBorder="1"/>
    <xf numFmtId="164" fontId="8" fillId="7" borderId="9" xfId="0" applyNumberFormat="1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/>
    </xf>
    <xf numFmtId="2" fontId="12" fillId="7" borderId="9" xfId="0" applyNumberFormat="1" applyFont="1" applyFill="1" applyBorder="1" applyAlignment="1">
      <alignment horizontal="center" vertical="center" wrapText="1"/>
    </xf>
    <xf numFmtId="164" fontId="11" fillId="7" borderId="24" xfId="0" applyNumberFormat="1" applyFont="1" applyFill="1" applyBorder="1" applyAlignment="1">
      <alignment horizontal="center"/>
    </xf>
    <xf numFmtId="164" fontId="4" fillId="7" borderId="9" xfId="0" applyNumberFormat="1" applyFont="1" applyFill="1" applyBorder="1" applyAlignment="1">
      <alignment horizontal="center"/>
    </xf>
    <xf numFmtId="1" fontId="8" fillId="7" borderId="34" xfId="0" applyNumberFormat="1" applyFont="1" applyFill="1" applyBorder="1" applyAlignment="1">
      <alignment horizontal="center"/>
    </xf>
    <xf numFmtId="164" fontId="8" fillId="7" borderId="7" xfId="0" applyNumberFormat="1" applyFont="1" applyFill="1" applyBorder="1" applyAlignment="1">
      <alignment horizontal="center"/>
    </xf>
    <xf numFmtId="0" fontId="8" fillId="7" borderId="36" xfId="0" applyFont="1" applyFill="1" applyBorder="1"/>
    <xf numFmtId="165" fontId="9" fillId="7" borderId="35" xfId="0" applyNumberFormat="1" applyFont="1" applyFill="1" applyBorder="1" applyAlignment="1">
      <alignment horizontal="center"/>
    </xf>
    <xf numFmtId="0" fontId="3" fillId="7" borderId="37" xfId="0" applyFont="1" applyFill="1" applyBorder="1"/>
    <xf numFmtId="0" fontId="5" fillId="7" borderId="37" xfId="0" applyFont="1" applyFill="1" applyBorder="1"/>
    <xf numFmtId="164" fontId="8" fillId="7" borderId="35" xfId="0" applyNumberFormat="1" applyFont="1" applyFill="1" applyBorder="1" applyAlignment="1">
      <alignment horizontal="center"/>
    </xf>
    <xf numFmtId="0" fontId="11" fillId="7" borderId="38" xfId="0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center"/>
    </xf>
    <xf numFmtId="164" fontId="8" fillId="7" borderId="10" xfId="0" applyNumberFormat="1" applyFont="1" applyFill="1" applyBorder="1" applyAlignment="1">
      <alignment horizontal="center"/>
    </xf>
    <xf numFmtId="1" fontId="8" fillId="7" borderId="39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164" fontId="11" fillId="4" borderId="30" xfId="0" applyNumberFormat="1" applyFont="1" applyFill="1" applyBorder="1" applyAlignment="1"/>
    <xf numFmtId="164" fontId="11" fillId="4" borderId="30" xfId="0" applyNumberFormat="1" applyFont="1" applyFill="1" applyBorder="1"/>
    <xf numFmtId="1" fontId="4" fillId="7" borderId="45" xfId="0" applyNumberFormat="1" applyFont="1" applyFill="1" applyBorder="1" applyAlignment="1"/>
    <xf numFmtId="1" fontId="4" fillId="7" borderId="46" xfId="0" applyNumberFormat="1" applyFont="1" applyFill="1" applyBorder="1" applyAlignment="1"/>
    <xf numFmtId="0" fontId="10" fillId="7" borderId="35" xfId="0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7" borderId="0" xfId="0" applyFont="1" applyFill="1" applyAlignment="1">
      <alignment horizontal="center" wrapText="1"/>
    </xf>
    <xf numFmtId="49" fontId="4" fillId="0" borderId="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5" zoomScaleSheetLayoutView="95" workbookViewId="0">
      <pane ySplit="1"/>
      <selection pane="bottomLeft"/>
    </sheetView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96"/>
  <sheetViews>
    <sheetView tabSelected="1" zoomScale="70" zoomScaleNormal="70" zoomScaleSheetLayoutView="55" workbookViewId="0">
      <pane ySplit="17" topLeftCell="A18" activePane="bottomLeft" state="frozen"/>
      <selection pane="bottomLeft" activeCell="AO122" sqref="AO122"/>
    </sheetView>
  </sheetViews>
  <sheetFormatPr defaultColWidth="8.85546875" defaultRowHeight="18.75" x14ac:dyDescent="0.3"/>
  <cols>
    <col min="1" max="1" width="6.28515625" style="6" customWidth="1"/>
    <col min="2" max="2" width="98.5703125" style="3" customWidth="1"/>
    <col min="3" max="3" width="9.42578125" style="1" hidden="1" customWidth="1"/>
    <col min="4" max="4" width="19.28515625" style="8" hidden="1" customWidth="1"/>
    <col min="5" max="5" width="8.5703125" style="4" hidden="1" customWidth="1"/>
    <col min="6" max="6" width="9.28515625" style="1" hidden="1" customWidth="1"/>
    <col min="7" max="7" width="12.140625" style="1" hidden="1" customWidth="1"/>
    <col min="8" max="8" width="17.140625" style="1" hidden="1" customWidth="1"/>
    <col min="9" max="9" width="20.5703125" style="1" hidden="1" customWidth="1"/>
    <col min="10" max="10" width="15.5703125" style="1" hidden="1" customWidth="1"/>
    <col min="11" max="11" width="4.42578125" style="4" hidden="1" customWidth="1"/>
    <col min="12" max="12" width="15.5703125" style="1" hidden="1" customWidth="1"/>
    <col min="13" max="13" width="16.28515625" style="1" hidden="1" customWidth="1"/>
    <col min="14" max="14" width="21.42578125" style="83" hidden="1" customWidth="1"/>
    <col min="15" max="15" width="15.5703125" style="60" hidden="1" customWidth="1"/>
    <col min="16" max="16" width="20.5703125" style="61" hidden="1" customWidth="1"/>
    <col min="17" max="17" width="7" style="1" hidden="1" customWidth="1"/>
    <col min="18" max="18" width="2.140625" style="1" hidden="1" customWidth="1"/>
    <col min="19" max="19" width="13.85546875" style="89" hidden="1" customWidth="1"/>
    <col min="20" max="20" width="12.28515625" style="7" hidden="1" customWidth="1"/>
    <col min="21" max="21" width="15.140625" style="7" hidden="1" customWidth="1"/>
    <col min="22" max="22" width="9.7109375" style="1" hidden="1" customWidth="1"/>
    <col min="23" max="24" width="8.85546875" style="1" hidden="1" customWidth="1"/>
    <col min="25" max="25" width="11.5703125" style="36" hidden="1" customWidth="1"/>
    <col min="26" max="26" width="11.5703125" style="1" hidden="1" customWidth="1"/>
    <col min="27" max="27" width="8.85546875" style="1" hidden="1" customWidth="1"/>
    <col min="28" max="28" width="11.42578125" style="4" hidden="1" customWidth="1"/>
    <col min="29" max="29" width="11.7109375" style="4" hidden="1" customWidth="1"/>
    <col min="30" max="32" width="8.85546875" style="1" hidden="1" customWidth="1"/>
    <col min="33" max="33" width="9.5703125" style="4" hidden="1" customWidth="1"/>
    <col min="34" max="34" width="8.7109375" style="4" hidden="1" customWidth="1"/>
    <col min="35" max="35" width="9" style="1" hidden="1" customWidth="1"/>
    <col min="36" max="36" width="15.140625" style="4" hidden="1" customWidth="1"/>
    <col min="37" max="37" width="12.5703125" style="4" hidden="1" customWidth="1"/>
    <col min="38" max="38" width="18.5703125" style="1" hidden="1" customWidth="1"/>
    <col min="39" max="41" width="9.140625" style="2" customWidth="1"/>
    <col min="42" max="16384" width="8.85546875" style="1"/>
  </cols>
  <sheetData>
    <row r="1" spans="1:41" x14ac:dyDescent="0.3">
      <c r="B1" s="155" t="s">
        <v>116</v>
      </c>
    </row>
    <row r="2" spans="1:41" x14ac:dyDescent="0.3">
      <c r="B2" s="155" t="s">
        <v>117</v>
      </c>
    </row>
    <row r="3" spans="1:41" x14ac:dyDescent="0.3">
      <c r="B3" s="155" t="s">
        <v>118</v>
      </c>
    </row>
    <row r="4" spans="1:41" x14ac:dyDescent="0.3">
      <c r="B4" s="155" t="s">
        <v>119</v>
      </c>
    </row>
    <row r="6" spans="1:41" s="63" customFormat="1" ht="45.75" customHeight="1" x14ac:dyDescent="0.3">
      <c r="A6" s="175" t="s">
        <v>51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4"/>
      <c r="AF6" s="94"/>
      <c r="AM6" s="64"/>
      <c r="AN6" s="64"/>
      <c r="AO6" s="64"/>
    </row>
    <row r="7" spans="1:41" s="63" customFormat="1" x14ac:dyDescent="0.3">
      <c r="A7" s="92"/>
      <c r="B7" s="93"/>
      <c r="C7" s="94"/>
      <c r="D7" s="95"/>
      <c r="E7" s="94"/>
      <c r="F7" s="94"/>
      <c r="G7" s="94"/>
      <c r="H7" s="94"/>
      <c r="I7" s="94"/>
      <c r="J7" s="94"/>
      <c r="K7" s="94"/>
      <c r="L7" s="94"/>
      <c r="M7" s="94"/>
      <c r="N7" s="94"/>
      <c r="O7" s="96"/>
      <c r="P7" s="94"/>
      <c r="Q7" s="94"/>
      <c r="R7" s="94"/>
      <c r="S7" s="94"/>
      <c r="T7" s="94"/>
      <c r="U7" s="94"/>
      <c r="V7" s="94"/>
      <c r="W7" s="94"/>
      <c r="X7" s="94"/>
      <c r="Y7" s="97"/>
      <c r="Z7" s="94"/>
      <c r="AA7" s="94"/>
      <c r="AB7" s="94"/>
      <c r="AC7" s="94"/>
      <c r="AD7" s="94"/>
      <c r="AE7" s="94"/>
      <c r="AF7" s="94"/>
      <c r="AM7" s="64"/>
      <c r="AN7" s="64"/>
      <c r="AO7" s="64"/>
    </row>
    <row r="8" spans="1:41" s="63" customFormat="1" x14ac:dyDescent="0.3">
      <c r="A8" s="99"/>
      <c r="B8" s="67"/>
      <c r="D8" s="95"/>
      <c r="E8" s="94"/>
      <c r="F8" s="100"/>
      <c r="G8" s="100"/>
      <c r="H8" s="100"/>
      <c r="I8" s="100"/>
      <c r="J8" s="100"/>
      <c r="K8" s="94"/>
      <c r="L8" s="100"/>
      <c r="M8" s="100"/>
      <c r="N8" s="94"/>
      <c r="O8" s="65"/>
      <c r="P8" s="100"/>
      <c r="Q8" s="100"/>
      <c r="R8" s="100"/>
      <c r="S8" s="100"/>
      <c r="T8" s="100"/>
      <c r="U8" s="100"/>
      <c r="V8" s="100"/>
      <c r="W8" s="100"/>
      <c r="X8" s="100"/>
      <c r="Y8" s="97"/>
      <c r="Z8" s="100"/>
      <c r="AA8" s="100"/>
      <c r="AB8" s="92"/>
      <c r="AC8" s="92"/>
      <c r="AD8" s="100"/>
      <c r="AE8" s="100"/>
      <c r="AF8" s="100"/>
      <c r="AG8" s="92"/>
      <c r="AH8" s="62"/>
      <c r="AI8" s="100"/>
      <c r="AJ8" s="92" t="s">
        <v>23</v>
      </c>
      <c r="AK8" s="92"/>
      <c r="AL8" s="100"/>
      <c r="AM8" s="64"/>
      <c r="AN8" s="64"/>
      <c r="AO8" s="64"/>
    </row>
    <row r="9" spans="1:41" ht="27.75" customHeight="1" x14ac:dyDescent="0.3">
      <c r="A9" s="176" t="s">
        <v>0</v>
      </c>
      <c r="B9" s="179" t="s">
        <v>1</v>
      </c>
      <c r="C9" s="182" t="s">
        <v>2</v>
      </c>
      <c r="D9" s="185" t="s">
        <v>3</v>
      </c>
      <c r="E9" s="167" t="s">
        <v>4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  <c r="AB9" s="161" t="s">
        <v>5</v>
      </c>
      <c r="AC9" s="162"/>
      <c r="AD9" s="162"/>
      <c r="AE9" s="162"/>
      <c r="AF9" s="163"/>
      <c r="AG9" s="161" t="s">
        <v>6</v>
      </c>
      <c r="AH9" s="162"/>
      <c r="AI9" s="163"/>
      <c r="AJ9" s="161" t="s">
        <v>7</v>
      </c>
      <c r="AK9" s="162"/>
      <c r="AL9" s="163"/>
    </row>
    <row r="10" spans="1:41" ht="100.5" customHeight="1" x14ac:dyDescent="0.3">
      <c r="A10" s="177"/>
      <c r="B10" s="180"/>
      <c r="C10" s="183"/>
      <c r="D10" s="186"/>
      <c r="E10" s="167" t="s">
        <v>8</v>
      </c>
      <c r="F10" s="168"/>
      <c r="G10" s="168"/>
      <c r="H10" s="168"/>
      <c r="I10" s="169"/>
      <c r="J10" s="90"/>
      <c r="K10" s="167" t="s">
        <v>8</v>
      </c>
      <c r="L10" s="168"/>
      <c r="M10" s="169"/>
      <c r="N10" s="167" t="s">
        <v>24</v>
      </c>
      <c r="O10" s="168"/>
      <c r="P10" s="168"/>
      <c r="Q10" s="168"/>
      <c r="R10" s="169"/>
      <c r="S10" s="170" t="s">
        <v>25</v>
      </c>
      <c r="T10" s="171"/>
      <c r="U10" s="172"/>
      <c r="V10" s="167" t="s">
        <v>9</v>
      </c>
      <c r="W10" s="173"/>
      <c r="X10" s="174"/>
      <c r="Y10" s="167" t="s">
        <v>10</v>
      </c>
      <c r="Z10" s="168"/>
      <c r="AA10" s="169"/>
      <c r="AB10" s="164"/>
      <c r="AC10" s="165"/>
      <c r="AD10" s="165"/>
      <c r="AE10" s="165"/>
      <c r="AF10" s="166"/>
      <c r="AG10" s="164"/>
      <c r="AH10" s="165"/>
      <c r="AI10" s="166"/>
      <c r="AJ10" s="164"/>
      <c r="AK10" s="165"/>
      <c r="AL10" s="166"/>
    </row>
    <row r="11" spans="1:41" ht="34.5" customHeight="1" thickBot="1" x14ac:dyDescent="0.35">
      <c r="A11" s="178"/>
      <c r="B11" s="181"/>
      <c r="C11" s="184"/>
      <c r="D11" s="187"/>
      <c r="E11" s="10" t="s">
        <v>11</v>
      </c>
      <c r="F11" s="101" t="s">
        <v>12</v>
      </c>
      <c r="G11" s="101" t="s">
        <v>13</v>
      </c>
      <c r="H11" s="5" t="s">
        <v>26</v>
      </c>
      <c r="I11" s="5" t="s">
        <v>27</v>
      </c>
      <c r="J11" s="5"/>
      <c r="K11" s="10" t="s">
        <v>11</v>
      </c>
      <c r="L11" s="101" t="s">
        <v>12</v>
      </c>
      <c r="M11" s="101" t="s">
        <v>13</v>
      </c>
      <c r="N11" s="77" t="s">
        <v>11</v>
      </c>
      <c r="O11" s="119" t="s">
        <v>12</v>
      </c>
      <c r="P11" s="120" t="s">
        <v>13</v>
      </c>
      <c r="Q11" s="90" t="s">
        <v>26</v>
      </c>
      <c r="R11" s="90" t="s">
        <v>27</v>
      </c>
      <c r="S11" s="84" t="s">
        <v>11</v>
      </c>
      <c r="T11" s="59" t="s">
        <v>12</v>
      </c>
      <c r="U11" s="59" t="s">
        <v>13</v>
      </c>
      <c r="V11" s="9" t="s">
        <v>3</v>
      </c>
      <c r="W11" s="91" t="s">
        <v>13</v>
      </c>
      <c r="X11" s="91" t="s">
        <v>28</v>
      </c>
      <c r="Y11" s="34" t="s">
        <v>3</v>
      </c>
      <c r="Z11" s="90" t="s">
        <v>14</v>
      </c>
      <c r="AA11" s="90" t="s">
        <v>28</v>
      </c>
      <c r="AB11" s="9" t="s">
        <v>3</v>
      </c>
      <c r="AC11" s="91" t="s">
        <v>12</v>
      </c>
      <c r="AD11" s="91" t="s">
        <v>13</v>
      </c>
      <c r="AE11" s="90" t="s">
        <v>26</v>
      </c>
      <c r="AF11" s="90" t="s">
        <v>27</v>
      </c>
      <c r="AG11" s="9" t="s">
        <v>3</v>
      </c>
      <c r="AH11" s="91" t="s">
        <v>15</v>
      </c>
      <c r="AI11" s="91" t="s">
        <v>28</v>
      </c>
      <c r="AJ11" s="9" t="s">
        <v>3</v>
      </c>
      <c r="AK11" s="91" t="s">
        <v>15</v>
      </c>
      <c r="AL11" s="91" t="s">
        <v>28</v>
      </c>
    </row>
    <row r="12" spans="1:41" s="19" customFormat="1" ht="21.75" hidden="1" customHeight="1" x14ac:dyDescent="0.25">
      <c r="A12" s="11" t="s">
        <v>16</v>
      </c>
      <c r="B12" s="33" t="s">
        <v>17</v>
      </c>
      <c r="C12" s="32" t="s">
        <v>18</v>
      </c>
      <c r="D12" s="12"/>
      <c r="E12" s="13">
        <v>0</v>
      </c>
      <c r="F12" s="12">
        <v>0</v>
      </c>
      <c r="G12" s="14">
        <v>0</v>
      </c>
      <c r="H12" s="12">
        <v>46764.084400000007</v>
      </c>
      <c r="I12" s="12">
        <v>19870.334000000003</v>
      </c>
      <c r="J12" s="14">
        <v>26893.750400000004</v>
      </c>
      <c r="K12" s="12">
        <v>0</v>
      </c>
      <c r="L12" s="15">
        <v>0</v>
      </c>
      <c r="M12" s="16">
        <v>0</v>
      </c>
      <c r="N12" s="78">
        <v>0</v>
      </c>
      <c r="O12" s="121">
        <v>0</v>
      </c>
      <c r="P12" s="121">
        <v>0</v>
      </c>
      <c r="Q12" s="17">
        <v>0</v>
      </c>
      <c r="R12" s="17">
        <v>0</v>
      </c>
      <c r="S12" s="85">
        <v>0</v>
      </c>
      <c r="T12" s="121">
        <v>0</v>
      </c>
      <c r="U12" s="121">
        <v>0</v>
      </c>
      <c r="V12" s="17">
        <v>0</v>
      </c>
      <c r="W12" s="17">
        <v>0</v>
      </c>
      <c r="X12" s="18">
        <v>0</v>
      </c>
      <c r="Y12" s="35"/>
    </row>
    <row r="13" spans="1:41" s="19" customFormat="1" ht="37.5" hidden="1" customHeight="1" x14ac:dyDescent="0.25">
      <c r="A13" s="20"/>
      <c r="B13" s="21" t="s">
        <v>44</v>
      </c>
      <c r="C13" s="22" t="s">
        <v>45</v>
      </c>
      <c r="D13" s="23">
        <f>N13+S13</f>
        <v>77</v>
      </c>
      <c r="E13" s="24"/>
      <c r="F13" s="25"/>
      <c r="G13" s="26"/>
      <c r="H13" s="27">
        <f>I13+J13</f>
        <v>313</v>
      </c>
      <c r="I13" s="23">
        <v>306</v>
      </c>
      <c r="J13" s="28">
        <v>7</v>
      </c>
      <c r="K13" s="23">
        <v>0</v>
      </c>
      <c r="L13" s="29">
        <v>0</v>
      </c>
      <c r="M13" s="30">
        <v>0</v>
      </c>
      <c r="N13" s="79">
        <f>O13+P13</f>
        <v>71</v>
      </c>
      <c r="O13" s="122">
        <v>70</v>
      </c>
      <c r="P13" s="122">
        <v>1</v>
      </c>
      <c r="Q13" s="31"/>
      <c r="R13" s="31"/>
      <c r="S13" s="86">
        <f>T13+U13</f>
        <v>6</v>
      </c>
      <c r="T13" s="122">
        <v>6</v>
      </c>
      <c r="U13" s="122"/>
      <c r="V13" s="31"/>
      <c r="W13" s="31"/>
      <c r="X13" s="31"/>
      <c r="Y13" s="35"/>
    </row>
    <row r="14" spans="1:41" s="46" customFormat="1" ht="21.75" hidden="1" customHeight="1" x14ac:dyDescent="0.25">
      <c r="A14" s="41">
        <v>1</v>
      </c>
      <c r="B14" s="21"/>
      <c r="C14" s="42" t="s">
        <v>19</v>
      </c>
      <c r="D14" s="37">
        <f>N14+S14</f>
        <v>1.8720000000000003</v>
      </c>
      <c r="E14" s="38">
        <v>0</v>
      </c>
      <c r="F14" s="37">
        <v>0</v>
      </c>
      <c r="G14" s="43">
        <v>0</v>
      </c>
      <c r="H14" s="37">
        <f>I14+J14</f>
        <v>0</v>
      </c>
      <c r="I14" s="27">
        <f>I16+I374</f>
        <v>0</v>
      </c>
      <c r="J14" s="44">
        <f>J16+J374</f>
        <v>0</v>
      </c>
      <c r="K14" s="27">
        <f t="shared" ref="K14:K17" si="0">L14+M14</f>
        <v>0</v>
      </c>
      <c r="L14" s="39">
        <f>L16+L374</f>
        <v>0</v>
      </c>
      <c r="M14" s="27">
        <f>M16+M374</f>
        <v>0</v>
      </c>
      <c r="N14" s="80">
        <f>O14+P14</f>
        <v>1.6820000000000004</v>
      </c>
      <c r="O14" s="37">
        <f>O16+O120</f>
        <v>1.5860000000000003</v>
      </c>
      <c r="P14" s="37">
        <f>P16+P120</f>
        <v>9.6000000000000002E-2</v>
      </c>
      <c r="Q14" s="37">
        <v>0</v>
      </c>
      <c r="R14" s="37">
        <v>0</v>
      </c>
      <c r="S14" s="87">
        <f>T14+U14</f>
        <v>0.19</v>
      </c>
      <c r="T14" s="37">
        <f>T16+T120</f>
        <v>0.19</v>
      </c>
      <c r="U14" s="37">
        <v>0</v>
      </c>
      <c r="V14" s="37">
        <v>0</v>
      </c>
      <c r="W14" s="37">
        <v>0</v>
      </c>
      <c r="X14" s="38">
        <v>0</v>
      </c>
      <c r="Y14" s="45"/>
    </row>
    <row r="15" spans="1:41" s="46" customFormat="1" ht="21.75" hidden="1" customHeight="1" x14ac:dyDescent="0.25">
      <c r="A15" s="47"/>
      <c r="B15" s="48" t="s">
        <v>20</v>
      </c>
      <c r="C15" s="49" t="s">
        <v>18</v>
      </c>
      <c r="D15" s="27">
        <f>N15+S15</f>
        <v>1953.846</v>
      </c>
      <c r="E15" s="39">
        <v>0</v>
      </c>
      <c r="F15" s="27">
        <v>0</v>
      </c>
      <c r="G15" s="44">
        <v>0</v>
      </c>
      <c r="H15" s="27">
        <f>I15+J15</f>
        <v>0</v>
      </c>
      <c r="I15" s="27">
        <f>I17+I375</f>
        <v>0</v>
      </c>
      <c r="J15" s="44">
        <f>J17+J375</f>
        <v>0</v>
      </c>
      <c r="K15" s="27">
        <f t="shared" si="0"/>
        <v>0</v>
      </c>
      <c r="L15" s="39">
        <f>L17+L375</f>
        <v>0</v>
      </c>
      <c r="M15" s="27">
        <f>M17+M375</f>
        <v>0</v>
      </c>
      <c r="N15" s="81">
        <f>O15+P15</f>
        <v>1721.846</v>
      </c>
      <c r="O15" s="27">
        <f>O17+O121</f>
        <v>1599.729</v>
      </c>
      <c r="P15" s="27">
        <f>P17+P121</f>
        <v>122.117</v>
      </c>
      <c r="Q15" s="27">
        <v>0</v>
      </c>
      <c r="R15" s="27">
        <v>0</v>
      </c>
      <c r="S15" s="88">
        <f>T15+U15</f>
        <v>232</v>
      </c>
      <c r="T15" s="27">
        <f>T17+T121</f>
        <v>232</v>
      </c>
      <c r="U15" s="27">
        <v>0</v>
      </c>
      <c r="V15" s="27">
        <v>0</v>
      </c>
      <c r="W15" s="27">
        <v>0</v>
      </c>
      <c r="X15" s="39">
        <v>0</v>
      </c>
      <c r="Y15" s="45"/>
    </row>
    <row r="16" spans="1:41" s="46" customFormat="1" ht="21.75" hidden="1" customHeight="1" x14ac:dyDescent="0.25">
      <c r="A16" s="47" t="s">
        <v>21</v>
      </c>
      <c r="B16" s="48" t="s">
        <v>22</v>
      </c>
      <c r="C16" s="49" t="s">
        <v>19</v>
      </c>
      <c r="D16" s="27">
        <f>N16+S16</f>
        <v>0.8630000000000001</v>
      </c>
      <c r="E16" s="39">
        <v>0</v>
      </c>
      <c r="F16" s="50">
        <v>0</v>
      </c>
      <c r="G16" s="51">
        <v>0</v>
      </c>
      <c r="H16" s="27">
        <f t="shared" ref="H16:H17" si="1">I16+J16</f>
        <v>0</v>
      </c>
      <c r="I16" s="50">
        <f>SUMIF(Y18:Y373,1,I18:I373)</f>
        <v>0</v>
      </c>
      <c r="J16" s="52">
        <f>SUMIF(Y18:Y373,1,J18:J373)</f>
        <v>0</v>
      </c>
      <c r="K16" s="27">
        <f t="shared" si="0"/>
        <v>0</v>
      </c>
      <c r="L16" s="39">
        <f>SUMIF(Y18:Y373,1,L18:L373)</f>
        <v>0</v>
      </c>
      <c r="M16" s="27">
        <f>SUMIF(Y18:Y373,1,M18:M373)</f>
        <v>0</v>
      </c>
      <c r="N16" s="81">
        <f>O16+P16</f>
        <v>0.8630000000000001</v>
      </c>
      <c r="O16" s="27">
        <f>SUMIF(C19:C119,"т.м.кв",O19:O119)</f>
        <v>0.76700000000000013</v>
      </c>
      <c r="P16" s="27">
        <f>SUMIF(C19:C119,"т.м.кв",P19:P119)</f>
        <v>9.6000000000000002E-2</v>
      </c>
      <c r="Q16" s="27">
        <v>0</v>
      </c>
      <c r="R16" s="27">
        <v>0</v>
      </c>
      <c r="S16" s="88">
        <f>SUMIF(G19:G119,"т.м.кв",S19:S119)</f>
        <v>0</v>
      </c>
      <c r="T16" s="27">
        <f>SUMIF(Y19:Y119,1,T19:T119)</f>
        <v>0</v>
      </c>
      <c r="U16" s="27">
        <v>0</v>
      </c>
      <c r="V16" s="27">
        <v>0</v>
      </c>
      <c r="W16" s="27">
        <v>0</v>
      </c>
      <c r="X16" s="39">
        <v>0</v>
      </c>
      <c r="Y16" s="45"/>
    </row>
    <row r="17" spans="1:41" s="46" customFormat="1" ht="21.75" hidden="1" customHeight="1" thickBot="1" x14ac:dyDescent="0.3">
      <c r="A17" s="156"/>
      <c r="B17" s="157"/>
      <c r="C17" s="53" t="s">
        <v>18</v>
      </c>
      <c r="D17" s="54">
        <f>N17+S17</f>
        <v>767.47299999999996</v>
      </c>
      <c r="E17" s="55">
        <v>0</v>
      </c>
      <c r="F17" s="56">
        <v>0</v>
      </c>
      <c r="G17" s="52">
        <v>0</v>
      </c>
      <c r="H17" s="54">
        <f t="shared" si="1"/>
        <v>0</v>
      </c>
      <c r="I17" s="57">
        <f>SUMIF(Y18:Y373,2,I18:I373)</f>
        <v>0</v>
      </c>
      <c r="J17" s="58">
        <f>SUMIF(Y18:Y373,2,J18:J373)</f>
        <v>0</v>
      </c>
      <c r="K17" s="54">
        <f t="shared" si="0"/>
        <v>0</v>
      </c>
      <c r="L17" s="40">
        <f>SUMIF(Y18:Y373,2,L18:L373)</f>
        <v>0</v>
      </c>
      <c r="M17" s="54">
        <f>SUMIF(Y18:Y373,2,M18:M373)</f>
        <v>0</v>
      </c>
      <c r="N17" s="82">
        <f>O17+P17</f>
        <v>767.47299999999996</v>
      </c>
      <c r="O17" s="27">
        <f>SUMIF(C19:C119,"т.руб.",O19:O119)</f>
        <v>645.35599999999999</v>
      </c>
      <c r="P17" s="27">
        <f>SUMIF(C19:C119,"т.руб.",P19:P119)</f>
        <v>122.117</v>
      </c>
      <c r="Q17" s="54">
        <v>0</v>
      </c>
      <c r="R17" s="54">
        <v>0</v>
      </c>
      <c r="S17" s="88">
        <f>SUMIF(G19:G119,"т.руб.",S19:S119)</f>
        <v>0</v>
      </c>
      <c r="T17" s="123">
        <f>SUMIF(Y19:Y121,2,T19:T121)</f>
        <v>0</v>
      </c>
      <c r="U17" s="54">
        <v>0</v>
      </c>
      <c r="V17" s="54">
        <v>0</v>
      </c>
      <c r="W17" s="54">
        <v>0</v>
      </c>
      <c r="X17" s="40">
        <v>0</v>
      </c>
      <c r="Y17" s="45"/>
    </row>
    <row r="18" spans="1:41" s="134" customFormat="1" ht="21" thickBot="1" x14ac:dyDescent="0.35">
      <c r="A18" s="125"/>
      <c r="B18" s="126" t="s">
        <v>46</v>
      </c>
      <c r="C18" s="127"/>
      <c r="D18" s="128"/>
      <c r="E18" s="129"/>
      <c r="F18" s="129"/>
      <c r="G18" s="129"/>
      <c r="H18" s="129"/>
      <c r="I18" s="129"/>
      <c r="J18" s="129"/>
      <c r="K18" s="130"/>
      <c r="L18" s="131"/>
      <c r="M18" s="130"/>
      <c r="N18" s="130"/>
      <c r="O18" s="132"/>
      <c r="P18" s="130"/>
      <c r="Q18" s="130"/>
      <c r="R18" s="130"/>
      <c r="S18" s="130"/>
      <c r="T18" s="130"/>
      <c r="U18" s="130"/>
      <c r="V18" s="130"/>
      <c r="W18" s="130"/>
      <c r="X18" s="130"/>
      <c r="Y18" s="133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</row>
    <row r="19" spans="1:41" s="63" customFormat="1" ht="21" thickBot="1" x14ac:dyDescent="0.35">
      <c r="A19" s="102">
        <v>1</v>
      </c>
      <c r="B19" s="103" t="s">
        <v>52</v>
      </c>
      <c r="C19" s="104" t="s">
        <v>43</v>
      </c>
      <c r="D19" s="105">
        <f>N19+S19</f>
        <v>3.0000000000000001E-3</v>
      </c>
      <c r="E19" s="62"/>
      <c r="K19" s="106">
        <f t="shared" ref="K19:K84" si="2">L19+M19</f>
        <v>0</v>
      </c>
      <c r="L19" s="107"/>
      <c r="M19" s="108"/>
      <c r="N19" s="106">
        <f t="shared" ref="N19:N84" si="3">O19+P19</f>
        <v>3.0000000000000001E-3</v>
      </c>
      <c r="O19" s="109">
        <v>3.0000000000000001E-3</v>
      </c>
      <c r="P19" s="110">
        <v>0</v>
      </c>
      <c r="S19" s="106">
        <f t="shared" ref="S19:S84" si="4">T19+U19</f>
        <v>0</v>
      </c>
      <c r="T19" s="111"/>
      <c r="U19" s="110"/>
      <c r="V19" s="111"/>
      <c r="W19" s="111"/>
      <c r="X19" s="111"/>
      <c r="Y19" s="112">
        <v>1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3"/>
      <c r="AK19" s="113"/>
      <c r="AL19" s="113"/>
      <c r="AM19" s="64"/>
      <c r="AN19" s="64"/>
      <c r="AO19" s="64"/>
    </row>
    <row r="20" spans="1:41" s="63" customFormat="1" ht="21" hidden="1" thickBot="1" x14ac:dyDescent="0.35">
      <c r="A20" s="102" t="s">
        <v>29</v>
      </c>
      <c r="B20" s="103"/>
      <c r="C20" s="114" t="s">
        <v>18</v>
      </c>
      <c r="D20" s="105">
        <f t="shared" ref="D20:D85" si="5">N20+S20</f>
        <v>0.75</v>
      </c>
      <c r="E20" s="62"/>
      <c r="K20" s="111">
        <f t="shared" si="2"/>
        <v>0</v>
      </c>
      <c r="L20" s="107"/>
      <c r="M20" s="108"/>
      <c r="N20" s="106">
        <f t="shared" si="3"/>
        <v>0.75</v>
      </c>
      <c r="O20" s="109">
        <v>0.75</v>
      </c>
      <c r="P20" s="110">
        <v>0</v>
      </c>
      <c r="S20" s="106">
        <f t="shared" si="4"/>
        <v>0</v>
      </c>
      <c r="T20" s="111"/>
      <c r="U20" s="110"/>
      <c r="V20" s="111"/>
      <c r="W20" s="111"/>
      <c r="X20" s="111"/>
      <c r="Y20" s="112">
        <v>2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3"/>
      <c r="AK20" s="113"/>
      <c r="AL20" s="113"/>
      <c r="AM20" s="64"/>
      <c r="AN20" s="64"/>
      <c r="AO20" s="64"/>
    </row>
    <row r="21" spans="1:41" s="63" customFormat="1" ht="21" thickBot="1" x14ac:dyDescent="0.35">
      <c r="A21" s="102">
        <v>2</v>
      </c>
      <c r="B21" s="103" t="s">
        <v>30</v>
      </c>
      <c r="C21" s="104" t="s">
        <v>43</v>
      </c>
      <c r="D21" s="105">
        <f t="shared" si="5"/>
        <v>4.0000000000000001E-3</v>
      </c>
      <c r="E21" s="62"/>
      <c r="K21" s="106">
        <f t="shared" si="2"/>
        <v>0</v>
      </c>
      <c r="L21" s="107"/>
      <c r="M21" s="108"/>
      <c r="N21" s="106">
        <f t="shared" si="3"/>
        <v>4.0000000000000001E-3</v>
      </c>
      <c r="O21" s="109">
        <v>4.0000000000000001E-3</v>
      </c>
      <c r="P21" s="110">
        <v>0</v>
      </c>
      <c r="S21" s="106">
        <f t="shared" si="4"/>
        <v>0</v>
      </c>
      <c r="T21" s="111"/>
      <c r="U21" s="110"/>
      <c r="V21" s="111"/>
      <c r="W21" s="111"/>
      <c r="X21" s="111"/>
      <c r="Y21" s="112">
        <v>1</v>
      </c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3"/>
      <c r="AK21" s="113"/>
      <c r="AL21" s="113"/>
      <c r="AM21" s="64"/>
      <c r="AN21" s="64"/>
      <c r="AO21" s="64"/>
    </row>
    <row r="22" spans="1:41" s="63" customFormat="1" ht="21" hidden="1" thickBot="1" x14ac:dyDescent="0.35">
      <c r="A22" s="102" t="s">
        <v>29</v>
      </c>
      <c r="B22" s="103"/>
      <c r="C22" s="114" t="s">
        <v>18</v>
      </c>
      <c r="D22" s="105">
        <f t="shared" si="5"/>
        <v>0.96</v>
      </c>
      <c r="E22" s="62"/>
      <c r="K22" s="111">
        <f t="shared" si="2"/>
        <v>0</v>
      </c>
      <c r="L22" s="107"/>
      <c r="M22" s="108"/>
      <c r="N22" s="106">
        <f t="shared" si="3"/>
        <v>0.96</v>
      </c>
      <c r="O22" s="115">
        <v>0.96</v>
      </c>
      <c r="P22" s="110">
        <v>0</v>
      </c>
      <c r="S22" s="106">
        <f t="shared" si="4"/>
        <v>0</v>
      </c>
      <c r="T22" s="111"/>
      <c r="U22" s="110"/>
      <c r="V22" s="111"/>
      <c r="W22" s="111"/>
      <c r="X22" s="111"/>
      <c r="Y22" s="112">
        <v>2</v>
      </c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3"/>
      <c r="AK22" s="113"/>
      <c r="AL22" s="113"/>
      <c r="AM22" s="64"/>
      <c r="AN22" s="64"/>
      <c r="AO22" s="64"/>
    </row>
    <row r="23" spans="1:41" s="63" customFormat="1" ht="21" thickBot="1" x14ac:dyDescent="0.35">
      <c r="A23" s="102">
        <v>3</v>
      </c>
      <c r="B23" s="103" t="s">
        <v>31</v>
      </c>
      <c r="C23" s="104" t="s">
        <v>43</v>
      </c>
      <c r="D23" s="105">
        <f t="shared" si="5"/>
        <v>8.9999999999999993E-3</v>
      </c>
      <c r="E23" s="62"/>
      <c r="K23" s="106">
        <f t="shared" si="2"/>
        <v>0</v>
      </c>
      <c r="L23" s="107"/>
      <c r="M23" s="108"/>
      <c r="N23" s="106">
        <f t="shared" si="3"/>
        <v>8.9999999999999993E-3</v>
      </c>
      <c r="O23" s="115">
        <v>8.9999999999999993E-3</v>
      </c>
      <c r="P23" s="110">
        <v>0</v>
      </c>
      <c r="S23" s="106">
        <f t="shared" si="4"/>
        <v>0</v>
      </c>
      <c r="T23" s="111"/>
      <c r="U23" s="110"/>
      <c r="V23" s="111"/>
      <c r="W23" s="111"/>
      <c r="X23" s="111"/>
      <c r="Y23" s="112">
        <v>1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3"/>
      <c r="AK23" s="113"/>
      <c r="AL23" s="113"/>
      <c r="AM23" s="64"/>
      <c r="AN23" s="64"/>
      <c r="AO23" s="64"/>
    </row>
    <row r="24" spans="1:41" s="63" customFormat="1" ht="21" hidden="1" thickBot="1" x14ac:dyDescent="0.35">
      <c r="A24" s="102" t="s">
        <v>29</v>
      </c>
      <c r="B24" s="103"/>
      <c r="C24" s="114" t="s">
        <v>18</v>
      </c>
      <c r="D24" s="105">
        <f t="shared" si="5"/>
        <v>6</v>
      </c>
      <c r="E24" s="62"/>
      <c r="K24" s="111">
        <f t="shared" si="2"/>
        <v>0</v>
      </c>
      <c r="L24" s="107"/>
      <c r="M24" s="108"/>
      <c r="N24" s="106">
        <f t="shared" si="3"/>
        <v>6</v>
      </c>
      <c r="O24" s="115">
        <v>6</v>
      </c>
      <c r="P24" s="110">
        <v>0</v>
      </c>
      <c r="S24" s="106">
        <f t="shared" si="4"/>
        <v>0</v>
      </c>
      <c r="T24" s="111"/>
      <c r="U24" s="110"/>
      <c r="V24" s="111"/>
      <c r="W24" s="111"/>
      <c r="X24" s="111"/>
      <c r="Y24" s="112">
        <v>2</v>
      </c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3"/>
      <c r="AK24" s="113"/>
      <c r="AL24" s="113"/>
      <c r="AM24" s="64"/>
      <c r="AN24" s="64"/>
      <c r="AO24" s="64"/>
    </row>
    <row r="25" spans="1:41" s="63" customFormat="1" ht="21" thickBot="1" x14ac:dyDescent="0.35">
      <c r="A25" s="102">
        <v>4</v>
      </c>
      <c r="B25" s="103" t="s">
        <v>53</v>
      </c>
      <c r="C25" s="104" t="s">
        <v>43</v>
      </c>
      <c r="D25" s="105">
        <f t="shared" si="5"/>
        <v>4.0000000000000001E-3</v>
      </c>
      <c r="E25" s="62"/>
      <c r="K25" s="106">
        <f t="shared" si="2"/>
        <v>0</v>
      </c>
      <c r="L25" s="107"/>
      <c r="M25" s="108"/>
      <c r="N25" s="106">
        <f t="shared" si="3"/>
        <v>4.0000000000000001E-3</v>
      </c>
      <c r="O25" s="115">
        <v>4.0000000000000001E-3</v>
      </c>
      <c r="P25" s="110">
        <v>0</v>
      </c>
      <c r="S25" s="106">
        <f t="shared" si="4"/>
        <v>0</v>
      </c>
      <c r="T25" s="111"/>
      <c r="U25" s="110"/>
      <c r="V25" s="111"/>
      <c r="W25" s="111"/>
      <c r="X25" s="111"/>
      <c r="Y25" s="112">
        <v>1</v>
      </c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3"/>
      <c r="AK25" s="113"/>
      <c r="AL25" s="113"/>
      <c r="AM25" s="64"/>
      <c r="AN25" s="64"/>
      <c r="AO25" s="64"/>
    </row>
    <row r="26" spans="1:41" s="63" customFormat="1" ht="21" hidden="1" thickBot="1" x14ac:dyDescent="0.35">
      <c r="A26" s="102" t="s">
        <v>29</v>
      </c>
      <c r="B26" s="103"/>
      <c r="C26" s="114" t="s">
        <v>18</v>
      </c>
      <c r="D26" s="105">
        <f t="shared" si="5"/>
        <v>12</v>
      </c>
      <c r="E26" s="62"/>
      <c r="K26" s="111">
        <f t="shared" si="2"/>
        <v>0</v>
      </c>
      <c r="L26" s="107"/>
      <c r="M26" s="108"/>
      <c r="N26" s="106">
        <f t="shared" si="3"/>
        <v>12</v>
      </c>
      <c r="O26" s="115">
        <v>12</v>
      </c>
      <c r="P26" s="110">
        <v>0</v>
      </c>
      <c r="S26" s="106">
        <f t="shared" si="4"/>
        <v>0</v>
      </c>
      <c r="T26" s="111"/>
      <c r="U26" s="110"/>
      <c r="V26" s="111"/>
      <c r="W26" s="111"/>
      <c r="X26" s="111"/>
      <c r="Y26" s="112">
        <v>2</v>
      </c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3"/>
      <c r="AK26" s="113"/>
      <c r="AL26" s="113"/>
      <c r="AM26" s="64"/>
      <c r="AN26" s="64"/>
      <c r="AO26" s="64"/>
    </row>
    <row r="27" spans="1:41" s="63" customFormat="1" ht="21" thickBot="1" x14ac:dyDescent="0.35">
      <c r="A27" s="102">
        <v>5</v>
      </c>
      <c r="B27" s="103" t="s">
        <v>54</v>
      </c>
      <c r="C27" s="104" t="s">
        <v>43</v>
      </c>
      <c r="D27" s="105">
        <f t="shared" si="5"/>
        <v>5.0000000000000001E-3</v>
      </c>
      <c r="E27" s="62"/>
      <c r="K27" s="106">
        <f t="shared" si="2"/>
        <v>0</v>
      </c>
      <c r="L27" s="107"/>
      <c r="M27" s="108"/>
      <c r="N27" s="106">
        <f t="shared" si="3"/>
        <v>5.0000000000000001E-3</v>
      </c>
      <c r="O27" s="115">
        <v>5.0000000000000001E-3</v>
      </c>
      <c r="P27" s="110">
        <v>0</v>
      </c>
      <c r="S27" s="106">
        <f t="shared" si="4"/>
        <v>0</v>
      </c>
      <c r="T27" s="111"/>
      <c r="U27" s="110"/>
      <c r="V27" s="111"/>
      <c r="W27" s="111"/>
      <c r="X27" s="111"/>
      <c r="Y27" s="112">
        <v>1</v>
      </c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3"/>
      <c r="AK27" s="113"/>
      <c r="AL27" s="113"/>
      <c r="AM27" s="64"/>
      <c r="AN27" s="64"/>
      <c r="AO27" s="64"/>
    </row>
    <row r="28" spans="1:41" s="63" customFormat="1" ht="21" hidden="1" thickBot="1" x14ac:dyDescent="0.35">
      <c r="A28" s="102" t="s">
        <v>29</v>
      </c>
      <c r="B28" s="103"/>
      <c r="C28" s="114" t="s">
        <v>18</v>
      </c>
      <c r="D28" s="105">
        <f t="shared" si="5"/>
        <v>5.6959999999999997</v>
      </c>
      <c r="E28" s="62"/>
      <c r="K28" s="111">
        <f t="shared" si="2"/>
        <v>0</v>
      </c>
      <c r="L28" s="107"/>
      <c r="M28" s="108"/>
      <c r="N28" s="106">
        <f t="shared" si="3"/>
        <v>5.6959999999999997</v>
      </c>
      <c r="O28" s="115">
        <v>5.6959999999999997</v>
      </c>
      <c r="P28" s="110">
        <v>0</v>
      </c>
      <c r="S28" s="106">
        <f t="shared" si="4"/>
        <v>0</v>
      </c>
      <c r="T28" s="111"/>
      <c r="U28" s="110"/>
      <c r="V28" s="111"/>
      <c r="W28" s="111"/>
      <c r="X28" s="111"/>
      <c r="Y28" s="112">
        <v>2</v>
      </c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3"/>
      <c r="AK28" s="113"/>
      <c r="AL28" s="113"/>
      <c r="AM28" s="64"/>
      <c r="AN28" s="64"/>
      <c r="AO28" s="64"/>
    </row>
    <row r="29" spans="1:41" s="63" customFormat="1" ht="21" thickBot="1" x14ac:dyDescent="0.35">
      <c r="A29" s="102">
        <v>6</v>
      </c>
      <c r="B29" s="103" t="s">
        <v>114</v>
      </c>
      <c r="C29" s="104" t="s">
        <v>43</v>
      </c>
      <c r="D29" s="105">
        <f t="shared" si="5"/>
        <v>9.6000000000000002E-2</v>
      </c>
      <c r="E29" s="62"/>
      <c r="K29" s="106"/>
      <c r="L29" s="107"/>
      <c r="M29" s="108"/>
      <c r="N29" s="106">
        <f t="shared" si="3"/>
        <v>9.6000000000000002E-2</v>
      </c>
      <c r="O29" s="115">
        <v>0</v>
      </c>
      <c r="P29" s="110">
        <v>9.6000000000000002E-2</v>
      </c>
      <c r="S29" s="106">
        <f t="shared" si="4"/>
        <v>0</v>
      </c>
      <c r="T29" s="111"/>
      <c r="U29" s="110"/>
      <c r="V29" s="111"/>
      <c r="W29" s="111"/>
      <c r="X29" s="111"/>
      <c r="Y29" s="112">
        <v>1</v>
      </c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3"/>
      <c r="AK29" s="113"/>
      <c r="AL29" s="113"/>
      <c r="AM29" s="64"/>
      <c r="AN29" s="64"/>
      <c r="AO29" s="64"/>
    </row>
    <row r="30" spans="1:41" s="63" customFormat="1" ht="21" hidden="1" thickBot="1" x14ac:dyDescent="0.35">
      <c r="A30" s="102" t="s">
        <v>29</v>
      </c>
      <c r="B30" s="103"/>
      <c r="C30" s="114" t="s">
        <v>18</v>
      </c>
      <c r="D30" s="105">
        <f t="shared" si="5"/>
        <v>122.117</v>
      </c>
      <c r="E30" s="62"/>
      <c r="K30" s="106"/>
      <c r="L30" s="107"/>
      <c r="M30" s="108"/>
      <c r="N30" s="106">
        <f t="shared" si="3"/>
        <v>122.117</v>
      </c>
      <c r="O30" s="115">
        <v>0</v>
      </c>
      <c r="P30" s="110">
        <v>122.117</v>
      </c>
      <c r="S30" s="106">
        <f t="shared" si="4"/>
        <v>0</v>
      </c>
      <c r="T30" s="111"/>
      <c r="U30" s="110"/>
      <c r="V30" s="111"/>
      <c r="W30" s="111"/>
      <c r="X30" s="111"/>
      <c r="Y30" s="112">
        <v>2</v>
      </c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3"/>
      <c r="AK30" s="113"/>
      <c r="AL30" s="113"/>
      <c r="AM30" s="64"/>
      <c r="AN30" s="64"/>
      <c r="AO30" s="64"/>
    </row>
    <row r="31" spans="1:41" s="63" customFormat="1" ht="21" thickBot="1" x14ac:dyDescent="0.35">
      <c r="A31" s="102">
        <v>7</v>
      </c>
      <c r="B31" s="103" t="s">
        <v>55</v>
      </c>
      <c r="C31" s="104" t="s">
        <v>43</v>
      </c>
      <c r="D31" s="105">
        <f t="shared" si="5"/>
        <v>3.0000000000000001E-3</v>
      </c>
      <c r="E31" s="62"/>
      <c r="K31" s="106">
        <f t="shared" si="2"/>
        <v>0</v>
      </c>
      <c r="L31" s="107"/>
      <c r="M31" s="108"/>
      <c r="N31" s="106">
        <f t="shared" si="3"/>
        <v>3.0000000000000001E-3</v>
      </c>
      <c r="O31" s="115">
        <v>3.0000000000000001E-3</v>
      </c>
      <c r="P31" s="110">
        <v>0</v>
      </c>
      <c r="S31" s="106">
        <f t="shared" si="4"/>
        <v>0</v>
      </c>
      <c r="T31" s="111"/>
      <c r="U31" s="110"/>
      <c r="V31" s="111"/>
      <c r="W31" s="111"/>
      <c r="X31" s="111"/>
      <c r="Y31" s="112">
        <v>1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3"/>
      <c r="AK31" s="113"/>
      <c r="AL31" s="113"/>
      <c r="AM31" s="64"/>
      <c r="AN31" s="64"/>
      <c r="AO31" s="64"/>
    </row>
    <row r="32" spans="1:41" s="63" customFormat="1" ht="21" hidden="1" thickBot="1" x14ac:dyDescent="0.35">
      <c r="A32" s="102" t="s">
        <v>29</v>
      </c>
      <c r="B32" s="103"/>
      <c r="C32" s="114" t="s">
        <v>18</v>
      </c>
      <c r="D32" s="105">
        <f t="shared" si="5"/>
        <v>0.9</v>
      </c>
      <c r="E32" s="62"/>
      <c r="K32" s="111">
        <f t="shared" si="2"/>
        <v>0</v>
      </c>
      <c r="L32" s="107"/>
      <c r="M32" s="108"/>
      <c r="N32" s="106">
        <f t="shared" si="3"/>
        <v>0.9</v>
      </c>
      <c r="O32" s="115">
        <v>0.9</v>
      </c>
      <c r="P32" s="110">
        <v>0</v>
      </c>
      <c r="S32" s="106">
        <f t="shared" si="4"/>
        <v>0</v>
      </c>
      <c r="T32" s="111"/>
      <c r="U32" s="110"/>
      <c r="V32" s="111"/>
      <c r="W32" s="111"/>
      <c r="X32" s="111"/>
      <c r="Y32" s="112">
        <v>2</v>
      </c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3"/>
      <c r="AK32" s="113"/>
      <c r="AL32" s="113"/>
      <c r="AM32" s="64"/>
      <c r="AN32" s="64"/>
      <c r="AO32" s="64"/>
    </row>
    <row r="33" spans="1:41" s="63" customFormat="1" ht="21" thickBot="1" x14ac:dyDescent="0.35">
      <c r="A33" s="102">
        <v>8</v>
      </c>
      <c r="B33" s="103" t="s">
        <v>56</v>
      </c>
      <c r="C33" s="104" t="s">
        <v>43</v>
      </c>
      <c r="D33" s="105">
        <f t="shared" si="5"/>
        <v>4.0000000000000001E-3</v>
      </c>
      <c r="E33" s="62"/>
      <c r="K33" s="106">
        <f t="shared" si="2"/>
        <v>0</v>
      </c>
      <c r="L33" s="107"/>
      <c r="M33" s="108"/>
      <c r="N33" s="106">
        <f t="shared" si="3"/>
        <v>4.0000000000000001E-3</v>
      </c>
      <c r="O33" s="65">
        <v>4.0000000000000001E-3</v>
      </c>
      <c r="P33" s="110">
        <v>0</v>
      </c>
      <c r="S33" s="106">
        <f t="shared" si="4"/>
        <v>0</v>
      </c>
      <c r="T33" s="111"/>
      <c r="U33" s="110"/>
      <c r="V33" s="111"/>
      <c r="W33" s="111"/>
      <c r="X33" s="111"/>
      <c r="Y33" s="112">
        <v>1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3"/>
      <c r="AK33" s="113"/>
      <c r="AL33" s="113"/>
      <c r="AM33" s="64"/>
      <c r="AN33" s="64"/>
      <c r="AO33" s="64"/>
    </row>
    <row r="34" spans="1:41" s="63" customFormat="1" ht="21" hidden="1" thickBot="1" x14ac:dyDescent="0.35">
      <c r="A34" s="102" t="s">
        <v>29</v>
      </c>
      <c r="B34" s="103"/>
      <c r="C34" s="114" t="s">
        <v>18</v>
      </c>
      <c r="D34" s="105">
        <f t="shared" si="5"/>
        <v>1.05</v>
      </c>
      <c r="E34" s="62"/>
      <c r="K34" s="111">
        <f t="shared" si="2"/>
        <v>0</v>
      </c>
      <c r="L34" s="107"/>
      <c r="M34" s="108"/>
      <c r="N34" s="106">
        <f t="shared" si="3"/>
        <v>1.05</v>
      </c>
      <c r="O34" s="116">
        <v>1.05</v>
      </c>
      <c r="P34" s="110">
        <v>0</v>
      </c>
      <c r="S34" s="106">
        <f t="shared" si="4"/>
        <v>0</v>
      </c>
      <c r="T34" s="111"/>
      <c r="U34" s="110"/>
      <c r="V34" s="111"/>
      <c r="W34" s="111"/>
      <c r="X34" s="111"/>
      <c r="Y34" s="112">
        <v>2</v>
      </c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3"/>
      <c r="AK34" s="113"/>
      <c r="AL34" s="113"/>
      <c r="AM34" s="64"/>
      <c r="AN34" s="64"/>
      <c r="AO34" s="64"/>
    </row>
    <row r="35" spans="1:41" s="63" customFormat="1" ht="21" thickBot="1" x14ac:dyDescent="0.35">
      <c r="A35" s="102">
        <v>9</v>
      </c>
      <c r="B35" s="103" t="s">
        <v>57</v>
      </c>
      <c r="C35" s="104" t="s">
        <v>43</v>
      </c>
      <c r="D35" s="105">
        <f t="shared" si="5"/>
        <v>4.0000000000000001E-3</v>
      </c>
      <c r="E35" s="62"/>
      <c r="K35" s="106">
        <f t="shared" si="2"/>
        <v>0</v>
      </c>
      <c r="L35" s="107"/>
      <c r="M35" s="108"/>
      <c r="N35" s="106">
        <f t="shared" si="3"/>
        <v>4.0000000000000001E-3</v>
      </c>
      <c r="O35" s="65">
        <v>4.0000000000000001E-3</v>
      </c>
      <c r="P35" s="110">
        <v>0</v>
      </c>
      <c r="S35" s="106">
        <f t="shared" si="4"/>
        <v>0</v>
      </c>
      <c r="T35" s="111"/>
      <c r="U35" s="110"/>
      <c r="V35" s="111"/>
      <c r="W35" s="111"/>
      <c r="X35" s="111"/>
      <c r="Y35" s="112">
        <v>1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3"/>
      <c r="AK35" s="113"/>
      <c r="AL35" s="113"/>
      <c r="AM35" s="64"/>
      <c r="AN35" s="64"/>
      <c r="AO35" s="64"/>
    </row>
    <row r="36" spans="1:41" s="63" customFormat="1" ht="21" hidden="1" thickBot="1" x14ac:dyDescent="0.35">
      <c r="A36" s="102" t="s">
        <v>29</v>
      </c>
      <c r="B36" s="103"/>
      <c r="C36" s="114" t="s">
        <v>18</v>
      </c>
      <c r="D36" s="105">
        <f t="shared" si="5"/>
        <v>17.5</v>
      </c>
      <c r="E36" s="62"/>
      <c r="K36" s="111">
        <f t="shared" si="2"/>
        <v>0</v>
      </c>
      <c r="L36" s="107"/>
      <c r="M36" s="108"/>
      <c r="N36" s="106">
        <f t="shared" si="3"/>
        <v>17.5</v>
      </c>
      <c r="O36" s="116">
        <v>17.5</v>
      </c>
      <c r="P36" s="110">
        <v>0</v>
      </c>
      <c r="S36" s="106">
        <f t="shared" si="4"/>
        <v>0</v>
      </c>
      <c r="T36" s="111"/>
      <c r="U36" s="110"/>
      <c r="V36" s="111"/>
      <c r="W36" s="111"/>
      <c r="X36" s="111"/>
      <c r="Y36" s="112">
        <v>2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3"/>
      <c r="AK36" s="113"/>
      <c r="AL36" s="113"/>
      <c r="AM36" s="64"/>
      <c r="AN36" s="64"/>
      <c r="AO36" s="64"/>
    </row>
    <row r="37" spans="1:41" s="63" customFormat="1" ht="21" thickBot="1" x14ac:dyDescent="0.35">
      <c r="A37" s="102">
        <v>10</v>
      </c>
      <c r="B37" s="103" t="s">
        <v>58</v>
      </c>
      <c r="C37" s="104" t="s">
        <v>43</v>
      </c>
      <c r="D37" s="105">
        <f t="shared" si="5"/>
        <v>3.0000000000000001E-3</v>
      </c>
      <c r="E37" s="62"/>
      <c r="K37" s="106">
        <f t="shared" si="2"/>
        <v>0</v>
      </c>
      <c r="L37" s="107"/>
      <c r="M37" s="108"/>
      <c r="N37" s="106">
        <f t="shared" si="3"/>
        <v>3.0000000000000001E-3</v>
      </c>
      <c r="O37" s="65">
        <v>3.0000000000000001E-3</v>
      </c>
      <c r="P37" s="110">
        <v>0</v>
      </c>
      <c r="S37" s="106">
        <f t="shared" si="4"/>
        <v>0</v>
      </c>
      <c r="T37" s="111"/>
      <c r="U37" s="110"/>
      <c r="V37" s="111"/>
      <c r="W37" s="111"/>
      <c r="X37" s="111"/>
      <c r="Y37" s="112">
        <v>1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3"/>
      <c r="AK37" s="113"/>
      <c r="AL37" s="113"/>
      <c r="AM37" s="64"/>
      <c r="AN37" s="64"/>
      <c r="AO37" s="64"/>
    </row>
    <row r="38" spans="1:41" s="63" customFormat="1" ht="21" hidden="1" thickBot="1" x14ac:dyDescent="0.35">
      <c r="A38" s="102" t="s">
        <v>29</v>
      </c>
      <c r="B38" s="103"/>
      <c r="C38" s="114" t="s">
        <v>18</v>
      </c>
      <c r="D38" s="105">
        <f t="shared" si="5"/>
        <v>0.9</v>
      </c>
      <c r="E38" s="62"/>
      <c r="K38" s="111">
        <f t="shared" si="2"/>
        <v>0</v>
      </c>
      <c r="L38" s="107"/>
      <c r="M38" s="108"/>
      <c r="N38" s="106">
        <f t="shared" si="3"/>
        <v>0.9</v>
      </c>
      <c r="O38" s="116">
        <v>0.9</v>
      </c>
      <c r="P38" s="110">
        <v>0</v>
      </c>
      <c r="S38" s="106">
        <f t="shared" si="4"/>
        <v>0</v>
      </c>
      <c r="T38" s="111"/>
      <c r="U38" s="110"/>
      <c r="V38" s="111"/>
      <c r="W38" s="111"/>
      <c r="X38" s="111"/>
      <c r="Y38" s="112">
        <v>2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3"/>
      <c r="AK38" s="113"/>
      <c r="AL38" s="113"/>
      <c r="AM38" s="64"/>
      <c r="AN38" s="64"/>
      <c r="AO38" s="64"/>
    </row>
    <row r="39" spans="1:41" s="63" customFormat="1" ht="21" thickBot="1" x14ac:dyDescent="0.35">
      <c r="A39" s="102">
        <v>11</v>
      </c>
      <c r="B39" s="103" t="s">
        <v>59</v>
      </c>
      <c r="C39" s="104" t="s">
        <v>43</v>
      </c>
      <c r="D39" s="105">
        <f t="shared" si="5"/>
        <v>3.0000000000000001E-3</v>
      </c>
      <c r="E39" s="62"/>
      <c r="K39" s="106">
        <f t="shared" si="2"/>
        <v>0</v>
      </c>
      <c r="L39" s="107"/>
      <c r="M39" s="108"/>
      <c r="N39" s="106">
        <f t="shared" si="3"/>
        <v>3.0000000000000001E-3</v>
      </c>
      <c r="O39" s="65">
        <v>3.0000000000000001E-3</v>
      </c>
      <c r="P39" s="110">
        <v>0</v>
      </c>
      <c r="S39" s="106">
        <f t="shared" si="4"/>
        <v>0</v>
      </c>
      <c r="T39" s="111"/>
      <c r="U39" s="110"/>
      <c r="V39" s="111"/>
      <c r="W39" s="111"/>
      <c r="X39" s="111"/>
      <c r="Y39" s="112">
        <v>1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3"/>
      <c r="AK39" s="113"/>
      <c r="AL39" s="113"/>
      <c r="AM39" s="64"/>
      <c r="AN39" s="64"/>
      <c r="AO39" s="64"/>
    </row>
    <row r="40" spans="1:41" s="63" customFormat="1" ht="21" hidden="1" thickBot="1" x14ac:dyDescent="0.35">
      <c r="A40" s="102" t="s">
        <v>29</v>
      </c>
      <c r="B40" s="103"/>
      <c r="C40" s="114" t="s">
        <v>18</v>
      </c>
      <c r="D40" s="105">
        <f t="shared" si="5"/>
        <v>0.9</v>
      </c>
      <c r="E40" s="62"/>
      <c r="K40" s="111">
        <f t="shared" si="2"/>
        <v>0</v>
      </c>
      <c r="L40" s="107"/>
      <c r="M40" s="108"/>
      <c r="N40" s="106">
        <f t="shared" si="3"/>
        <v>0.9</v>
      </c>
      <c r="O40" s="116">
        <v>0.9</v>
      </c>
      <c r="P40" s="110">
        <v>0</v>
      </c>
      <c r="S40" s="106">
        <f t="shared" si="4"/>
        <v>0</v>
      </c>
      <c r="T40" s="111"/>
      <c r="U40" s="110"/>
      <c r="V40" s="111"/>
      <c r="W40" s="111"/>
      <c r="X40" s="111"/>
      <c r="Y40" s="112">
        <v>2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3"/>
      <c r="AK40" s="113"/>
      <c r="AL40" s="113"/>
      <c r="AM40" s="64"/>
      <c r="AN40" s="64"/>
      <c r="AO40" s="64"/>
    </row>
    <row r="41" spans="1:41" s="63" customFormat="1" ht="21" thickBot="1" x14ac:dyDescent="0.35">
      <c r="A41" s="102">
        <v>12</v>
      </c>
      <c r="B41" s="103" t="s">
        <v>60</v>
      </c>
      <c r="C41" s="104" t="s">
        <v>43</v>
      </c>
      <c r="D41" s="105">
        <f t="shared" si="5"/>
        <v>4.0000000000000001E-3</v>
      </c>
      <c r="E41" s="62"/>
      <c r="K41" s="106">
        <f t="shared" si="2"/>
        <v>0</v>
      </c>
      <c r="L41" s="107"/>
      <c r="M41" s="108"/>
      <c r="N41" s="106">
        <f t="shared" si="3"/>
        <v>4.0000000000000001E-3</v>
      </c>
      <c r="O41" s="65">
        <v>4.0000000000000001E-3</v>
      </c>
      <c r="P41" s="110">
        <v>0</v>
      </c>
      <c r="S41" s="106">
        <f t="shared" si="4"/>
        <v>0</v>
      </c>
      <c r="T41" s="111"/>
      <c r="U41" s="110"/>
      <c r="V41" s="111"/>
      <c r="W41" s="111"/>
      <c r="X41" s="111"/>
      <c r="Y41" s="112">
        <v>1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3"/>
      <c r="AK41" s="113"/>
      <c r="AL41" s="113"/>
      <c r="AM41" s="64"/>
      <c r="AN41" s="64"/>
      <c r="AO41" s="64"/>
    </row>
    <row r="42" spans="1:41" s="63" customFormat="1" ht="21" hidden="1" thickBot="1" x14ac:dyDescent="0.35">
      <c r="A42" s="102" t="s">
        <v>29</v>
      </c>
      <c r="B42" s="103"/>
      <c r="C42" s="114" t="s">
        <v>18</v>
      </c>
      <c r="D42" s="105">
        <f t="shared" si="5"/>
        <v>1.2</v>
      </c>
      <c r="E42" s="62"/>
      <c r="K42" s="111">
        <f t="shared" si="2"/>
        <v>0</v>
      </c>
      <c r="L42" s="107"/>
      <c r="M42" s="108"/>
      <c r="N42" s="106">
        <f t="shared" si="3"/>
        <v>1.2</v>
      </c>
      <c r="O42" s="116">
        <v>1.2</v>
      </c>
      <c r="P42" s="110">
        <v>0</v>
      </c>
      <c r="S42" s="106">
        <f t="shared" si="4"/>
        <v>0</v>
      </c>
      <c r="T42" s="111"/>
      <c r="U42" s="110"/>
      <c r="V42" s="111"/>
      <c r="W42" s="111"/>
      <c r="X42" s="111"/>
      <c r="Y42" s="112">
        <v>2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3"/>
      <c r="AK42" s="113"/>
      <c r="AL42" s="113"/>
      <c r="AM42" s="64"/>
      <c r="AN42" s="64"/>
      <c r="AO42" s="64"/>
    </row>
    <row r="43" spans="1:41" s="63" customFormat="1" ht="21" thickBot="1" x14ac:dyDescent="0.35">
      <c r="A43" s="102">
        <v>13</v>
      </c>
      <c r="B43" s="103" t="s">
        <v>61</v>
      </c>
      <c r="C43" s="104" t="s">
        <v>43</v>
      </c>
      <c r="D43" s="105">
        <f t="shared" si="5"/>
        <v>1E-3</v>
      </c>
      <c r="E43" s="62"/>
      <c r="K43" s="106">
        <f t="shared" si="2"/>
        <v>0</v>
      </c>
      <c r="L43" s="107"/>
      <c r="M43" s="108"/>
      <c r="N43" s="106">
        <f t="shared" si="3"/>
        <v>1E-3</v>
      </c>
      <c r="O43" s="65">
        <v>1E-3</v>
      </c>
      <c r="P43" s="110">
        <v>0</v>
      </c>
      <c r="S43" s="106">
        <f t="shared" si="4"/>
        <v>0</v>
      </c>
      <c r="T43" s="111"/>
      <c r="U43" s="110"/>
      <c r="V43" s="111"/>
      <c r="W43" s="111"/>
      <c r="X43" s="111"/>
      <c r="Y43" s="112">
        <v>1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3"/>
      <c r="AK43" s="113"/>
      <c r="AL43" s="113"/>
      <c r="AM43" s="64"/>
      <c r="AN43" s="64"/>
      <c r="AO43" s="64"/>
    </row>
    <row r="44" spans="1:41" s="63" customFormat="1" ht="21" hidden="1" thickBot="1" x14ac:dyDescent="0.35">
      <c r="A44" s="102" t="s">
        <v>29</v>
      </c>
      <c r="B44" s="103"/>
      <c r="C44" s="114" t="s">
        <v>18</v>
      </c>
      <c r="D44" s="105">
        <f t="shared" si="5"/>
        <v>1.1100000000000001</v>
      </c>
      <c r="E44" s="62"/>
      <c r="K44" s="111">
        <f t="shared" si="2"/>
        <v>0</v>
      </c>
      <c r="L44" s="107"/>
      <c r="M44" s="108"/>
      <c r="N44" s="106">
        <f t="shared" si="3"/>
        <v>1.1100000000000001</v>
      </c>
      <c r="O44" s="116">
        <v>1.1100000000000001</v>
      </c>
      <c r="P44" s="110">
        <v>0</v>
      </c>
      <c r="S44" s="106">
        <f t="shared" si="4"/>
        <v>0</v>
      </c>
      <c r="T44" s="111"/>
      <c r="U44" s="110"/>
      <c r="V44" s="111"/>
      <c r="W44" s="111"/>
      <c r="X44" s="111"/>
      <c r="Y44" s="112">
        <v>2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3"/>
      <c r="AK44" s="113"/>
      <c r="AL44" s="113"/>
      <c r="AM44" s="64"/>
      <c r="AN44" s="64"/>
      <c r="AO44" s="64"/>
    </row>
    <row r="45" spans="1:41" s="63" customFormat="1" ht="21" thickBot="1" x14ac:dyDescent="0.35">
      <c r="A45" s="102">
        <v>14</v>
      </c>
      <c r="B45" s="103" t="s">
        <v>62</v>
      </c>
      <c r="C45" s="104" t="s">
        <v>43</v>
      </c>
      <c r="D45" s="105">
        <f t="shared" si="5"/>
        <v>2E-3</v>
      </c>
      <c r="E45" s="62"/>
      <c r="K45" s="106">
        <f t="shared" si="2"/>
        <v>0</v>
      </c>
      <c r="L45" s="107"/>
      <c r="M45" s="108"/>
      <c r="N45" s="106">
        <f t="shared" si="3"/>
        <v>2E-3</v>
      </c>
      <c r="O45" s="65">
        <v>2E-3</v>
      </c>
      <c r="P45" s="110">
        <v>0</v>
      </c>
      <c r="S45" s="106">
        <f t="shared" si="4"/>
        <v>0</v>
      </c>
      <c r="T45" s="111"/>
      <c r="U45" s="110"/>
      <c r="V45" s="111"/>
      <c r="W45" s="111"/>
      <c r="X45" s="111"/>
      <c r="Y45" s="112">
        <v>1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3"/>
      <c r="AK45" s="113"/>
      <c r="AL45" s="113"/>
      <c r="AM45" s="64"/>
      <c r="AN45" s="64"/>
      <c r="AO45" s="64"/>
    </row>
    <row r="46" spans="1:41" s="63" customFormat="1" ht="21" hidden="1" thickBot="1" x14ac:dyDescent="0.35">
      <c r="A46" s="102" t="s">
        <v>29</v>
      </c>
      <c r="B46" s="103"/>
      <c r="C46" s="114" t="s">
        <v>18</v>
      </c>
      <c r="D46" s="105">
        <f t="shared" si="5"/>
        <v>0.54</v>
      </c>
      <c r="E46" s="62"/>
      <c r="K46" s="111">
        <f t="shared" si="2"/>
        <v>0</v>
      </c>
      <c r="L46" s="107"/>
      <c r="M46" s="108"/>
      <c r="N46" s="106">
        <f t="shared" si="3"/>
        <v>0.54</v>
      </c>
      <c r="O46" s="116">
        <v>0.54</v>
      </c>
      <c r="P46" s="110">
        <v>0</v>
      </c>
      <c r="S46" s="106">
        <f t="shared" si="4"/>
        <v>0</v>
      </c>
      <c r="T46" s="111"/>
      <c r="U46" s="110"/>
      <c r="V46" s="111"/>
      <c r="W46" s="111"/>
      <c r="X46" s="111"/>
      <c r="Y46" s="112">
        <v>2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3"/>
      <c r="AK46" s="113"/>
      <c r="AL46" s="113"/>
      <c r="AM46" s="64"/>
      <c r="AN46" s="64"/>
      <c r="AO46" s="64"/>
    </row>
    <row r="47" spans="1:41" s="63" customFormat="1" ht="21" thickBot="1" x14ac:dyDescent="0.35">
      <c r="A47" s="102">
        <v>15</v>
      </c>
      <c r="B47" s="103" t="s">
        <v>63</v>
      </c>
      <c r="C47" s="104" t="s">
        <v>43</v>
      </c>
      <c r="D47" s="105">
        <f t="shared" si="5"/>
        <v>2E-3</v>
      </c>
      <c r="E47" s="62"/>
      <c r="K47" s="106">
        <f t="shared" si="2"/>
        <v>0</v>
      </c>
      <c r="L47" s="107"/>
      <c r="M47" s="108"/>
      <c r="N47" s="106">
        <f t="shared" si="3"/>
        <v>2E-3</v>
      </c>
      <c r="O47" s="65">
        <v>2E-3</v>
      </c>
      <c r="P47" s="110">
        <v>0</v>
      </c>
      <c r="S47" s="106">
        <f t="shared" si="4"/>
        <v>0</v>
      </c>
      <c r="T47" s="111"/>
      <c r="U47" s="110"/>
      <c r="V47" s="111"/>
      <c r="W47" s="111"/>
      <c r="X47" s="111"/>
      <c r="Y47" s="112">
        <v>1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3"/>
      <c r="AK47" s="113"/>
      <c r="AL47" s="113"/>
      <c r="AM47" s="64"/>
      <c r="AN47" s="64"/>
      <c r="AO47" s="64"/>
    </row>
    <row r="48" spans="1:41" s="63" customFormat="1" ht="21" hidden="1" thickBot="1" x14ac:dyDescent="0.35">
      <c r="A48" s="102" t="s">
        <v>29</v>
      </c>
      <c r="B48" s="103"/>
      <c r="C48" s="114" t="s">
        <v>18</v>
      </c>
      <c r="D48" s="105">
        <f t="shared" si="5"/>
        <v>0.45</v>
      </c>
      <c r="E48" s="62"/>
      <c r="K48" s="111">
        <f t="shared" si="2"/>
        <v>0</v>
      </c>
      <c r="L48" s="107"/>
      <c r="M48" s="108"/>
      <c r="N48" s="106">
        <f t="shared" si="3"/>
        <v>0.45</v>
      </c>
      <c r="O48" s="116">
        <v>0.45</v>
      </c>
      <c r="P48" s="110">
        <v>0</v>
      </c>
      <c r="S48" s="106">
        <f t="shared" si="4"/>
        <v>0</v>
      </c>
      <c r="T48" s="111"/>
      <c r="U48" s="110"/>
      <c r="V48" s="111"/>
      <c r="W48" s="111"/>
      <c r="X48" s="111"/>
      <c r="Y48" s="112">
        <v>2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3"/>
      <c r="AK48" s="113"/>
      <c r="AL48" s="113"/>
      <c r="AM48" s="64"/>
      <c r="AN48" s="64"/>
      <c r="AO48" s="64"/>
    </row>
    <row r="49" spans="1:41" s="63" customFormat="1" ht="21" thickBot="1" x14ac:dyDescent="0.35">
      <c r="A49" s="102">
        <v>16</v>
      </c>
      <c r="B49" s="103" t="s">
        <v>64</v>
      </c>
      <c r="C49" s="104" t="s">
        <v>43</v>
      </c>
      <c r="D49" s="105">
        <f t="shared" si="5"/>
        <v>1E-3</v>
      </c>
      <c r="E49" s="62"/>
      <c r="K49" s="106">
        <f t="shared" si="2"/>
        <v>0</v>
      </c>
      <c r="L49" s="107"/>
      <c r="M49" s="108"/>
      <c r="N49" s="106">
        <f t="shared" si="3"/>
        <v>1E-3</v>
      </c>
      <c r="O49" s="65">
        <v>1E-3</v>
      </c>
      <c r="P49" s="110">
        <v>0</v>
      </c>
      <c r="S49" s="106">
        <f t="shared" si="4"/>
        <v>0</v>
      </c>
      <c r="T49" s="111"/>
      <c r="U49" s="110"/>
      <c r="V49" s="111"/>
      <c r="W49" s="111"/>
      <c r="X49" s="111"/>
      <c r="Y49" s="112">
        <v>1</v>
      </c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3"/>
      <c r="AK49" s="113"/>
      <c r="AL49" s="113"/>
      <c r="AM49" s="64"/>
      <c r="AN49" s="64"/>
      <c r="AO49" s="64"/>
    </row>
    <row r="50" spans="1:41" s="63" customFormat="1" ht="21" hidden="1" thickBot="1" x14ac:dyDescent="0.35">
      <c r="A50" s="102" t="s">
        <v>29</v>
      </c>
      <c r="B50" s="103"/>
      <c r="C50" s="114" t="s">
        <v>18</v>
      </c>
      <c r="D50" s="105">
        <f t="shared" si="5"/>
        <v>0.3</v>
      </c>
      <c r="E50" s="62"/>
      <c r="K50" s="111">
        <f t="shared" si="2"/>
        <v>0</v>
      </c>
      <c r="L50" s="107"/>
      <c r="M50" s="108"/>
      <c r="N50" s="106">
        <f t="shared" si="3"/>
        <v>0.3</v>
      </c>
      <c r="O50" s="116">
        <v>0.3</v>
      </c>
      <c r="P50" s="110">
        <v>0</v>
      </c>
      <c r="S50" s="106">
        <f t="shared" si="4"/>
        <v>0</v>
      </c>
      <c r="T50" s="111"/>
      <c r="U50" s="110"/>
      <c r="V50" s="111"/>
      <c r="W50" s="111"/>
      <c r="X50" s="111"/>
      <c r="Y50" s="112">
        <v>2</v>
      </c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3"/>
      <c r="AK50" s="113"/>
      <c r="AL50" s="113"/>
      <c r="AM50" s="64"/>
      <c r="AN50" s="64"/>
      <c r="AO50" s="64"/>
    </row>
    <row r="51" spans="1:41" s="63" customFormat="1" ht="21" thickBot="1" x14ac:dyDescent="0.35">
      <c r="A51" s="102">
        <v>17</v>
      </c>
      <c r="B51" s="103" t="s">
        <v>65</v>
      </c>
      <c r="C51" s="104" t="s">
        <v>43</v>
      </c>
      <c r="D51" s="105">
        <f t="shared" si="5"/>
        <v>1E-3</v>
      </c>
      <c r="E51" s="62"/>
      <c r="K51" s="106">
        <f t="shared" si="2"/>
        <v>0</v>
      </c>
      <c r="L51" s="107"/>
      <c r="M51" s="108"/>
      <c r="N51" s="106">
        <f t="shared" si="3"/>
        <v>1E-3</v>
      </c>
      <c r="O51" s="65">
        <v>1E-3</v>
      </c>
      <c r="P51" s="110">
        <v>0</v>
      </c>
      <c r="S51" s="106">
        <f t="shared" si="4"/>
        <v>0</v>
      </c>
      <c r="T51" s="111"/>
      <c r="U51" s="110"/>
      <c r="V51" s="111"/>
      <c r="W51" s="111"/>
      <c r="X51" s="111"/>
      <c r="Y51" s="112">
        <v>1</v>
      </c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3"/>
      <c r="AK51" s="113"/>
      <c r="AL51" s="113"/>
      <c r="AM51" s="64"/>
      <c r="AN51" s="64"/>
      <c r="AO51" s="64"/>
    </row>
    <row r="52" spans="1:41" s="63" customFormat="1" ht="21" hidden="1" thickBot="1" x14ac:dyDescent="0.35">
      <c r="A52" s="102" t="s">
        <v>29</v>
      </c>
      <c r="B52" s="103"/>
      <c r="C52" s="114" t="s">
        <v>18</v>
      </c>
      <c r="D52" s="105">
        <f t="shared" si="5"/>
        <v>0.3</v>
      </c>
      <c r="E52" s="62"/>
      <c r="K52" s="111">
        <f t="shared" si="2"/>
        <v>0</v>
      </c>
      <c r="L52" s="107"/>
      <c r="M52" s="108"/>
      <c r="N52" s="106">
        <f t="shared" si="3"/>
        <v>0.3</v>
      </c>
      <c r="O52" s="65">
        <v>0.3</v>
      </c>
      <c r="P52" s="110">
        <v>0</v>
      </c>
      <c r="S52" s="106">
        <f t="shared" si="4"/>
        <v>0</v>
      </c>
      <c r="T52" s="111"/>
      <c r="U52" s="110"/>
      <c r="V52" s="111"/>
      <c r="W52" s="111"/>
      <c r="X52" s="111"/>
      <c r="Y52" s="112">
        <v>2</v>
      </c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3"/>
      <c r="AK52" s="113"/>
      <c r="AL52" s="113"/>
      <c r="AM52" s="64"/>
      <c r="AN52" s="64"/>
      <c r="AO52" s="64"/>
    </row>
    <row r="53" spans="1:41" s="63" customFormat="1" ht="21" thickBot="1" x14ac:dyDescent="0.35">
      <c r="A53" s="102">
        <v>18</v>
      </c>
      <c r="B53" s="103" t="s">
        <v>32</v>
      </c>
      <c r="C53" s="104" t="s">
        <v>43</v>
      </c>
      <c r="D53" s="105">
        <f t="shared" si="5"/>
        <v>2E-3</v>
      </c>
      <c r="E53" s="62"/>
      <c r="K53" s="106">
        <f t="shared" si="2"/>
        <v>0</v>
      </c>
      <c r="L53" s="107"/>
      <c r="M53" s="108"/>
      <c r="N53" s="106">
        <f t="shared" si="3"/>
        <v>2E-3</v>
      </c>
      <c r="O53" s="65">
        <v>2E-3</v>
      </c>
      <c r="P53" s="110">
        <v>0</v>
      </c>
      <c r="S53" s="106">
        <f t="shared" si="4"/>
        <v>0</v>
      </c>
      <c r="T53" s="111"/>
      <c r="U53" s="110"/>
      <c r="V53" s="111"/>
      <c r="W53" s="111"/>
      <c r="X53" s="111"/>
      <c r="Y53" s="112">
        <v>1</v>
      </c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3"/>
      <c r="AK53" s="113"/>
      <c r="AL53" s="113"/>
      <c r="AM53" s="64"/>
      <c r="AN53" s="64"/>
      <c r="AO53" s="64"/>
    </row>
    <row r="54" spans="1:41" s="63" customFormat="1" ht="21" hidden="1" thickBot="1" x14ac:dyDescent="0.35">
      <c r="A54" s="102" t="s">
        <v>29</v>
      </c>
      <c r="B54" s="103"/>
      <c r="C54" s="114" t="s">
        <v>18</v>
      </c>
      <c r="D54" s="105">
        <f t="shared" si="5"/>
        <v>0.48</v>
      </c>
      <c r="E54" s="62"/>
      <c r="K54" s="111">
        <f t="shared" si="2"/>
        <v>0</v>
      </c>
      <c r="L54" s="107"/>
      <c r="M54" s="108"/>
      <c r="N54" s="106">
        <f t="shared" si="3"/>
        <v>0.48</v>
      </c>
      <c r="O54" s="65">
        <v>0.48</v>
      </c>
      <c r="P54" s="110">
        <v>0</v>
      </c>
      <c r="S54" s="106">
        <f t="shared" si="4"/>
        <v>0</v>
      </c>
      <c r="T54" s="111"/>
      <c r="U54" s="110"/>
      <c r="V54" s="111"/>
      <c r="W54" s="111"/>
      <c r="X54" s="111"/>
      <c r="Y54" s="112">
        <v>2</v>
      </c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3"/>
      <c r="AK54" s="113"/>
      <c r="AL54" s="113"/>
      <c r="AM54" s="64"/>
      <c r="AN54" s="64"/>
      <c r="AO54" s="64"/>
    </row>
    <row r="55" spans="1:41" s="63" customFormat="1" ht="21" thickBot="1" x14ac:dyDescent="0.35">
      <c r="A55" s="102">
        <v>19</v>
      </c>
      <c r="B55" s="103" t="s">
        <v>33</v>
      </c>
      <c r="C55" s="104" t="s">
        <v>43</v>
      </c>
      <c r="D55" s="105">
        <f t="shared" si="5"/>
        <v>3.0000000000000001E-3</v>
      </c>
      <c r="E55" s="62"/>
      <c r="K55" s="106">
        <f t="shared" si="2"/>
        <v>0</v>
      </c>
      <c r="L55" s="107"/>
      <c r="M55" s="108"/>
      <c r="N55" s="106">
        <f t="shared" si="3"/>
        <v>3.0000000000000001E-3</v>
      </c>
      <c r="O55" s="65">
        <v>3.0000000000000001E-3</v>
      </c>
      <c r="P55" s="110">
        <v>0</v>
      </c>
      <c r="S55" s="106">
        <f t="shared" si="4"/>
        <v>0</v>
      </c>
      <c r="T55" s="111"/>
      <c r="U55" s="110"/>
      <c r="V55" s="111"/>
      <c r="W55" s="111"/>
      <c r="X55" s="111"/>
      <c r="Y55" s="112">
        <v>1</v>
      </c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3"/>
      <c r="AK55" s="113"/>
      <c r="AL55" s="113"/>
      <c r="AM55" s="64"/>
      <c r="AN55" s="64"/>
      <c r="AO55" s="64"/>
    </row>
    <row r="56" spans="1:41" s="63" customFormat="1" ht="21" hidden="1" thickBot="1" x14ac:dyDescent="0.35">
      <c r="A56" s="102" t="s">
        <v>29</v>
      </c>
      <c r="B56" s="103"/>
      <c r="C56" s="114" t="s">
        <v>18</v>
      </c>
      <c r="D56" s="105">
        <f t="shared" si="5"/>
        <v>0.9</v>
      </c>
      <c r="E56" s="62"/>
      <c r="K56" s="111">
        <f t="shared" si="2"/>
        <v>0</v>
      </c>
      <c r="L56" s="107"/>
      <c r="M56" s="108"/>
      <c r="N56" s="106">
        <f t="shared" si="3"/>
        <v>0.9</v>
      </c>
      <c r="O56" s="65">
        <v>0.9</v>
      </c>
      <c r="P56" s="110">
        <v>0</v>
      </c>
      <c r="S56" s="106">
        <f t="shared" si="4"/>
        <v>0</v>
      </c>
      <c r="T56" s="111"/>
      <c r="U56" s="110"/>
      <c r="V56" s="111"/>
      <c r="W56" s="111"/>
      <c r="X56" s="111"/>
      <c r="Y56" s="112">
        <v>2</v>
      </c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3"/>
      <c r="AK56" s="113"/>
      <c r="AL56" s="113"/>
      <c r="AM56" s="64"/>
      <c r="AN56" s="64"/>
      <c r="AO56" s="64"/>
    </row>
    <row r="57" spans="1:41" s="63" customFormat="1" ht="21" thickBot="1" x14ac:dyDescent="0.35">
      <c r="A57" s="102">
        <v>20</v>
      </c>
      <c r="B57" s="103" t="s">
        <v>66</v>
      </c>
      <c r="C57" s="104" t="s">
        <v>43</v>
      </c>
      <c r="D57" s="105">
        <f t="shared" si="5"/>
        <v>3.0000000000000001E-3</v>
      </c>
      <c r="E57" s="62"/>
      <c r="K57" s="106">
        <f t="shared" si="2"/>
        <v>0</v>
      </c>
      <c r="L57" s="107"/>
      <c r="M57" s="108"/>
      <c r="N57" s="106">
        <f t="shared" si="3"/>
        <v>3.0000000000000001E-3</v>
      </c>
      <c r="O57" s="65">
        <v>3.0000000000000001E-3</v>
      </c>
      <c r="P57" s="110">
        <v>0</v>
      </c>
      <c r="S57" s="106">
        <f t="shared" si="4"/>
        <v>0</v>
      </c>
      <c r="T57" s="111"/>
      <c r="U57" s="110"/>
      <c r="V57" s="111"/>
      <c r="W57" s="111"/>
      <c r="X57" s="111"/>
      <c r="Y57" s="112">
        <v>1</v>
      </c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3"/>
      <c r="AK57" s="113"/>
      <c r="AL57" s="113"/>
      <c r="AM57" s="64"/>
      <c r="AN57" s="64"/>
      <c r="AO57" s="64"/>
    </row>
    <row r="58" spans="1:41" s="63" customFormat="1" ht="21" hidden="1" thickBot="1" x14ac:dyDescent="0.35">
      <c r="A58" s="102" t="s">
        <v>29</v>
      </c>
      <c r="B58" s="103"/>
      <c r="C58" s="114" t="s">
        <v>18</v>
      </c>
      <c r="D58" s="105">
        <f t="shared" si="5"/>
        <v>0.75</v>
      </c>
      <c r="E58" s="62"/>
      <c r="K58" s="111">
        <f t="shared" si="2"/>
        <v>0</v>
      </c>
      <c r="L58" s="107"/>
      <c r="M58" s="108"/>
      <c r="N58" s="106">
        <f t="shared" si="3"/>
        <v>0.75</v>
      </c>
      <c r="O58" s="116">
        <v>0.75</v>
      </c>
      <c r="P58" s="110">
        <v>0</v>
      </c>
      <c r="S58" s="106">
        <f t="shared" si="4"/>
        <v>0</v>
      </c>
      <c r="T58" s="111"/>
      <c r="U58" s="110"/>
      <c r="V58" s="111"/>
      <c r="W58" s="111"/>
      <c r="X58" s="111"/>
      <c r="Y58" s="112">
        <v>2</v>
      </c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3"/>
      <c r="AK58" s="113"/>
      <c r="AL58" s="113"/>
      <c r="AM58" s="64"/>
      <c r="AN58" s="64"/>
      <c r="AO58" s="64"/>
    </row>
    <row r="59" spans="1:41" s="63" customFormat="1" ht="21" thickBot="1" x14ac:dyDescent="0.35">
      <c r="A59" s="102">
        <v>21</v>
      </c>
      <c r="B59" s="103" t="s">
        <v>67</v>
      </c>
      <c r="C59" s="104" t="s">
        <v>43</v>
      </c>
      <c r="D59" s="105">
        <f t="shared" si="5"/>
        <v>3.0000000000000001E-3</v>
      </c>
      <c r="E59" s="62"/>
      <c r="K59" s="106">
        <f t="shared" si="2"/>
        <v>0</v>
      </c>
      <c r="L59" s="107"/>
      <c r="M59" s="108"/>
      <c r="N59" s="106">
        <f t="shared" si="3"/>
        <v>3.0000000000000001E-3</v>
      </c>
      <c r="O59" s="65">
        <v>3.0000000000000001E-3</v>
      </c>
      <c r="P59" s="110">
        <v>0</v>
      </c>
      <c r="S59" s="106">
        <f t="shared" si="4"/>
        <v>0</v>
      </c>
      <c r="T59" s="111"/>
      <c r="U59" s="110"/>
      <c r="V59" s="111"/>
      <c r="W59" s="111"/>
      <c r="X59" s="111"/>
      <c r="Y59" s="112">
        <v>1</v>
      </c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3"/>
      <c r="AK59" s="113"/>
      <c r="AL59" s="113"/>
      <c r="AM59" s="64"/>
      <c r="AN59" s="64"/>
      <c r="AO59" s="64"/>
    </row>
    <row r="60" spans="1:41" s="63" customFormat="1" ht="21" hidden="1" thickBot="1" x14ac:dyDescent="0.35">
      <c r="A60" s="102" t="s">
        <v>29</v>
      </c>
      <c r="B60" s="103"/>
      <c r="C60" s="114" t="s">
        <v>18</v>
      </c>
      <c r="D60" s="105">
        <f t="shared" si="5"/>
        <v>0.9</v>
      </c>
      <c r="E60" s="62"/>
      <c r="K60" s="111">
        <f t="shared" si="2"/>
        <v>0</v>
      </c>
      <c r="L60" s="107"/>
      <c r="M60" s="108"/>
      <c r="N60" s="106">
        <f t="shared" si="3"/>
        <v>0.9</v>
      </c>
      <c r="O60" s="65">
        <v>0.9</v>
      </c>
      <c r="P60" s="110">
        <v>0</v>
      </c>
      <c r="S60" s="106">
        <f t="shared" si="4"/>
        <v>0</v>
      </c>
      <c r="T60" s="111"/>
      <c r="U60" s="110"/>
      <c r="V60" s="111"/>
      <c r="W60" s="111"/>
      <c r="X60" s="111"/>
      <c r="Y60" s="112">
        <v>2</v>
      </c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3"/>
      <c r="AK60" s="113"/>
      <c r="AL60" s="113"/>
      <c r="AM60" s="64"/>
      <c r="AN60" s="64"/>
      <c r="AO60" s="64"/>
    </row>
    <row r="61" spans="1:41" s="63" customFormat="1" ht="21" thickBot="1" x14ac:dyDescent="0.35">
      <c r="A61" s="102">
        <v>22</v>
      </c>
      <c r="B61" s="103" t="s">
        <v>68</v>
      </c>
      <c r="C61" s="104" t="s">
        <v>43</v>
      </c>
      <c r="D61" s="105">
        <f t="shared" si="5"/>
        <v>4.0000000000000001E-3</v>
      </c>
      <c r="E61" s="62"/>
      <c r="K61" s="106">
        <f t="shared" si="2"/>
        <v>0</v>
      </c>
      <c r="L61" s="107"/>
      <c r="M61" s="108"/>
      <c r="N61" s="106">
        <f t="shared" si="3"/>
        <v>4.0000000000000001E-3</v>
      </c>
      <c r="O61" s="65">
        <v>4.0000000000000001E-3</v>
      </c>
      <c r="P61" s="110">
        <v>0</v>
      </c>
      <c r="S61" s="106">
        <f t="shared" si="4"/>
        <v>0</v>
      </c>
      <c r="T61" s="111"/>
      <c r="U61" s="110"/>
      <c r="V61" s="111"/>
      <c r="W61" s="111"/>
      <c r="X61" s="111"/>
      <c r="Y61" s="112">
        <v>1</v>
      </c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3"/>
      <c r="AK61" s="113"/>
      <c r="AL61" s="113"/>
      <c r="AM61" s="64"/>
      <c r="AN61" s="64"/>
      <c r="AO61" s="64"/>
    </row>
    <row r="62" spans="1:41" s="63" customFormat="1" ht="21" hidden="1" thickBot="1" x14ac:dyDescent="0.35">
      <c r="A62" s="102" t="s">
        <v>29</v>
      </c>
      <c r="B62" s="103"/>
      <c r="C62" s="114" t="s">
        <v>18</v>
      </c>
      <c r="D62" s="105">
        <f t="shared" si="5"/>
        <v>1.05</v>
      </c>
      <c r="E62" s="62"/>
      <c r="K62" s="111">
        <f t="shared" si="2"/>
        <v>0</v>
      </c>
      <c r="L62" s="107"/>
      <c r="M62" s="108"/>
      <c r="N62" s="106">
        <f t="shared" si="3"/>
        <v>1.05</v>
      </c>
      <c r="O62" s="65">
        <v>1.05</v>
      </c>
      <c r="P62" s="110">
        <v>0</v>
      </c>
      <c r="S62" s="106">
        <f t="shared" si="4"/>
        <v>0</v>
      </c>
      <c r="T62" s="111"/>
      <c r="U62" s="110"/>
      <c r="V62" s="111"/>
      <c r="W62" s="111"/>
      <c r="X62" s="111"/>
      <c r="Y62" s="112">
        <v>2</v>
      </c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3"/>
      <c r="AK62" s="113"/>
      <c r="AL62" s="113"/>
      <c r="AM62" s="64"/>
      <c r="AN62" s="64"/>
      <c r="AO62" s="64"/>
    </row>
    <row r="63" spans="1:41" s="63" customFormat="1" ht="21" thickBot="1" x14ac:dyDescent="0.35">
      <c r="A63" s="102">
        <v>23</v>
      </c>
      <c r="B63" s="103" t="s">
        <v>34</v>
      </c>
      <c r="C63" s="104" t="s">
        <v>43</v>
      </c>
      <c r="D63" s="105">
        <f t="shared" si="5"/>
        <v>5.0000000000000001E-3</v>
      </c>
      <c r="E63" s="62"/>
      <c r="K63" s="106">
        <f t="shared" si="2"/>
        <v>0</v>
      </c>
      <c r="L63" s="107"/>
      <c r="M63" s="108"/>
      <c r="N63" s="106">
        <f t="shared" si="3"/>
        <v>5.0000000000000001E-3</v>
      </c>
      <c r="O63" s="65">
        <v>5.0000000000000001E-3</v>
      </c>
      <c r="P63" s="110">
        <v>0</v>
      </c>
      <c r="S63" s="106">
        <f t="shared" si="4"/>
        <v>0</v>
      </c>
      <c r="T63" s="111"/>
      <c r="U63" s="110"/>
      <c r="V63" s="111"/>
      <c r="W63" s="111"/>
      <c r="X63" s="111"/>
      <c r="Y63" s="112">
        <v>1</v>
      </c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3"/>
      <c r="AK63" s="113"/>
      <c r="AL63" s="113"/>
      <c r="AM63" s="64"/>
      <c r="AN63" s="64"/>
      <c r="AO63" s="64"/>
    </row>
    <row r="64" spans="1:41" s="63" customFormat="1" ht="21" hidden="1" thickBot="1" x14ac:dyDescent="0.35">
      <c r="A64" s="102" t="s">
        <v>29</v>
      </c>
      <c r="B64" s="103"/>
      <c r="C64" s="114" t="s">
        <v>18</v>
      </c>
      <c r="D64" s="105">
        <f t="shared" si="5"/>
        <v>1.5</v>
      </c>
      <c r="E64" s="62"/>
      <c r="K64" s="111">
        <f t="shared" si="2"/>
        <v>0</v>
      </c>
      <c r="L64" s="107"/>
      <c r="M64" s="108"/>
      <c r="N64" s="106">
        <f t="shared" si="3"/>
        <v>1.5</v>
      </c>
      <c r="O64" s="65">
        <v>1.5</v>
      </c>
      <c r="P64" s="110">
        <v>0</v>
      </c>
      <c r="S64" s="106">
        <f t="shared" si="4"/>
        <v>0</v>
      </c>
      <c r="T64" s="111"/>
      <c r="U64" s="110"/>
      <c r="V64" s="111"/>
      <c r="W64" s="111"/>
      <c r="X64" s="111"/>
      <c r="Y64" s="112">
        <v>2</v>
      </c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3"/>
      <c r="AK64" s="113"/>
      <c r="AL64" s="113"/>
      <c r="AM64" s="64"/>
      <c r="AN64" s="64"/>
      <c r="AO64" s="64"/>
    </row>
    <row r="65" spans="1:41" s="63" customFormat="1" ht="21" thickBot="1" x14ac:dyDescent="0.35">
      <c r="A65" s="102">
        <v>24</v>
      </c>
      <c r="B65" s="103" t="s">
        <v>69</v>
      </c>
      <c r="C65" s="104" t="s">
        <v>43</v>
      </c>
      <c r="D65" s="105">
        <f t="shared" si="5"/>
        <v>5.8000000000000003E-2</v>
      </c>
      <c r="E65" s="62"/>
      <c r="K65" s="106">
        <f t="shared" si="2"/>
        <v>0</v>
      </c>
      <c r="L65" s="107"/>
      <c r="M65" s="108"/>
      <c r="N65" s="106">
        <f t="shared" si="3"/>
        <v>5.8000000000000003E-2</v>
      </c>
      <c r="O65" s="65">
        <v>5.8000000000000003E-2</v>
      </c>
      <c r="P65" s="110">
        <v>0</v>
      </c>
      <c r="S65" s="106">
        <f t="shared" si="4"/>
        <v>0</v>
      </c>
      <c r="T65" s="111"/>
      <c r="U65" s="110"/>
      <c r="V65" s="111"/>
      <c r="W65" s="111"/>
      <c r="X65" s="111"/>
      <c r="Y65" s="112">
        <v>1</v>
      </c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3"/>
      <c r="AK65" s="113"/>
      <c r="AL65" s="113"/>
      <c r="AM65" s="64"/>
      <c r="AN65" s="64"/>
      <c r="AO65" s="64"/>
    </row>
    <row r="66" spans="1:41" s="63" customFormat="1" ht="21" hidden="1" thickBot="1" x14ac:dyDescent="0.35">
      <c r="A66" s="102" t="s">
        <v>29</v>
      </c>
      <c r="B66" s="103"/>
      <c r="C66" s="114" t="s">
        <v>18</v>
      </c>
      <c r="D66" s="105">
        <f t="shared" si="5"/>
        <v>39.4</v>
      </c>
      <c r="E66" s="62"/>
      <c r="K66" s="111">
        <f t="shared" si="2"/>
        <v>0</v>
      </c>
      <c r="L66" s="107"/>
      <c r="M66" s="108"/>
      <c r="N66" s="106">
        <f t="shared" si="3"/>
        <v>39.4</v>
      </c>
      <c r="O66" s="65">
        <v>39.4</v>
      </c>
      <c r="P66" s="110">
        <v>0</v>
      </c>
      <c r="S66" s="106">
        <f t="shared" si="4"/>
        <v>0</v>
      </c>
      <c r="T66" s="111"/>
      <c r="U66" s="110"/>
      <c r="V66" s="111"/>
      <c r="W66" s="111"/>
      <c r="X66" s="111"/>
      <c r="Y66" s="112">
        <v>2</v>
      </c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3"/>
      <c r="AK66" s="113"/>
      <c r="AL66" s="113"/>
      <c r="AM66" s="64"/>
      <c r="AN66" s="64"/>
      <c r="AO66" s="64"/>
    </row>
    <row r="67" spans="1:41" s="63" customFormat="1" ht="21" thickBot="1" x14ac:dyDescent="0.35">
      <c r="A67" s="102">
        <v>25</v>
      </c>
      <c r="B67" s="103" t="s">
        <v>35</v>
      </c>
      <c r="C67" s="104" t="s">
        <v>43</v>
      </c>
      <c r="D67" s="105">
        <f t="shared" si="5"/>
        <v>2E-3</v>
      </c>
      <c r="E67" s="62"/>
      <c r="K67" s="106">
        <f t="shared" si="2"/>
        <v>0</v>
      </c>
      <c r="L67" s="107"/>
      <c r="M67" s="108"/>
      <c r="N67" s="106">
        <f t="shared" si="3"/>
        <v>2E-3</v>
      </c>
      <c r="O67" s="65">
        <v>2E-3</v>
      </c>
      <c r="P67" s="110">
        <v>0</v>
      </c>
      <c r="S67" s="106">
        <f t="shared" si="4"/>
        <v>0</v>
      </c>
      <c r="T67" s="111"/>
      <c r="U67" s="110"/>
      <c r="V67" s="111"/>
      <c r="W67" s="111"/>
      <c r="X67" s="111"/>
      <c r="Y67" s="112">
        <v>1</v>
      </c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3"/>
      <c r="AK67" s="113"/>
      <c r="AL67" s="113"/>
      <c r="AM67" s="64"/>
      <c r="AN67" s="64"/>
      <c r="AO67" s="64"/>
    </row>
    <row r="68" spans="1:41" s="63" customFormat="1" ht="21" hidden="1" thickBot="1" x14ac:dyDescent="0.35">
      <c r="A68" s="102" t="s">
        <v>29</v>
      </c>
      <c r="B68" s="103"/>
      <c r="C68" s="114" t="s">
        <v>18</v>
      </c>
      <c r="D68" s="105">
        <f t="shared" si="5"/>
        <v>0.36</v>
      </c>
      <c r="E68" s="62"/>
      <c r="K68" s="111">
        <f t="shared" si="2"/>
        <v>0</v>
      </c>
      <c r="L68" s="107"/>
      <c r="M68" s="108"/>
      <c r="N68" s="106">
        <f t="shared" si="3"/>
        <v>0.36</v>
      </c>
      <c r="O68" s="116">
        <v>0.36</v>
      </c>
      <c r="P68" s="110">
        <v>0</v>
      </c>
      <c r="S68" s="106">
        <f t="shared" si="4"/>
        <v>0</v>
      </c>
      <c r="T68" s="111"/>
      <c r="U68" s="110"/>
      <c r="V68" s="111"/>
      <c r="W68" s="111"/>
      <c r="X68" s="111"/>
      <c r="Y68" s="112">
        <v>2</v>
      </c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3"/>
      <c r="AK68" s="113"/>
      <c r="AL68" s="113"/>
      <c r="AM68" s="64"/>
      <c r="AN68" s="64"/>
      <c r="AO68" s="64"/>
    </row>
    <row r="69" spans="1:41" s="63" customFormat="1" ht="21" thickBot="1" x14ac:dyDescent="0.35">
      <c r="A69" s="102">
        <v>26</v>
      </c>
      <c r="B69" s="103" t="s">
        <v>70</v>
      </c>
      <c r="C69" s="104" t="s">
        <v>43</v>
      </c>
      <c r="D69" s="105">
        <f t="shared" si="5"/>
        <v>8.9999999999999993E-3</v>
      </c>
      <c r="E69" s="62"/>
      <c r="K69" s="106">
        <f t="shared" si="2"/>
        <v>0</v>
      </c>
      <c r="L69" s="107"/>
      <c r="M69" s="108"/>
      <c r="N69" s="106">
        <f t="shared" si="3"/>
        <v>8.9999999999999993E-3</v>
      </c>
      <c r="O69" s="65">
        <v>8.9999999999999993E-3</v>
      </c>
      <c r="P69" s="110">
        <v>0</v>
      </c>
      <c r="S69" s="106">
        <f t="shared" si="4"/>
        <v>0</v>
      </c>
      <c r="T69" s="111"/>
      <c r="U69" s="110"/>
      <c r="V69" s="111"/>
      <c r="W69" s="111"/>
      <c r="X69" s="111"/>
      <c r="Y69" s="112">
        <v>1</v>
      </c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3"/>
      <c r="AK69" s="113"/>
      <c r="AL69" s="113"/>
      <c r="AM69" s="64"/>
      <c r="AN69" s="64"/>
      <c r="AO69" s="64"/>
    </row>
    <row r="70" spans="1:41" s="63" customFormat="1" ht="21" hidden="1" thickBot="1" x14ac:dyDescent="0.35">
      <c r="A70" s="102" t="s">
        <v>29</v>
      </c>
      <c r="B70" s="103"/>
      <c r="C70" s="114" t="s">
        <v>18</v>
      </c>
      <c r="D70" s="105">
        <f t="shared" si="5"/>
        <v>10.050000000000001</v>
      </c>
      <c r="E70" s="62"/>
      <c r="K70" s="111">
        <f t="shared" si="2"/>
        <v>0</v>
      </c>
      <c r="L70" s="107"/>
      <c r="M70" s="108"/>
      <c r="N70" s="106">
        <f t="shared" si="3"/>
        <v>10.050000000000001</v>
      </c>
      <c r="O70" s="116">
        <v>10.050000000000001</v>
      </c>
      <c r="P70" s="110">
        <v>0</v>
      </c>
      <c r="S70" s="106">
        <f t="shared" si="4"/>
        <v>0</v>
      </c>
      <c r="T70" s="111"/>
      <c r="U70" s="110"/>
      <c r="V70" s="111"/>
      <c r="W70" s="111"/>
      <c r="X70" s="111"/>
      <c r="Y70" s="112">
        <v>2</v>
      </c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3"/>
      <c r="AK70" s="113"/>
      <c r="AL70" s="113"/>
      <c r="AM70" s="64"/>
      <c r="AN70" s="64"/>
      <c r="AO70" s="64"/>
    </row>
    <row r="71" spans="1:41" s="63" customFormat="1" ht="21" thickBot="1" x14ac:dyDescent="0.35">
      <c r="A71" s="102">
        <v>27</v>
      </c>
      <c r="B71" s="103" t="s">
        <v>71</v>
      </c>
      <c r="C71" s="104" t="s">
        <v>43</v>
      </c>
      <c r="D71" s="105">
        <f t="shared" si="5"/>
        <v>0.09</v>
      </c>
      <c r="E71" s="62"/>
      <c r="K71" s="106">
        <f t="shared" si="2"/>
        <v>0</v>
      </c>
      <c r="L71" s="107"/>
      <c r="M71" s="108"/>
      <c r="N71" s="106">
        <f t="shared" si="3"/>
        <v>0.09</v>
      </c>
      <c r="O71" s="65">
        <v>0.09</v>
      </c>
      <c r="P71" s="110">
        <v>0</v>
      </c>
      <c r="S71" s="106">
        <f t="shared" si="4"/>
        <v>0</v>
      </c>
      <c r="T71" s="111"/>
      <c r="U71" s="110"/>
      <c r="V71" s="111"/>
      <c r="W71" s="111"/>
      <c r="X71" s="111"/>
      <c r="Y71" s="112">
        <v>1</v>
      </c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3"/>
      <c r="AK71" s="113"/>
      <c r="AL71" s="113"/>
      <c r="AM71" s="64"/>
      <c r="AN71" s="64"/>
      <c r="AO71" s="64"/>
    </row>
    <row r="72" spans="1:41" s="63" customFormat="1" ht="21" hidden="1" thickBot="1" x14ac:dyDescent="0.35">
      <c r="A72" s="102" t="s">
        <v>29</v>
      </c>
      <c r="B72" s="103"/>
      <c r="C72" s="114" t="s">
        <v>18</v>
      </c>
      <c r="D72" s="105">
        <f t="shared" si="5"/>
        <v>117</v>
      </c>
      <c r="E72" s="62"/>
      <c r="K72" s="111">
        <f t="shared" si="2"/>
        <v>0</v>
      </c>
      <c r="L72" s="107"/>
      <c r="M72" s="108"/>
      <c r="N72" s="106">
        <f t="shared" si="3"/>
        <v>117</v>
      </c>
      <c r="O72" s="116">
        <v>117</v>
      </c>
      <c r="P72" s="110">
        <v>0</v>
      </c>
      <c r="S72" s="106">
        <f t="shared" si="4"/>
        <v>0</v>
      </c>
      <c r="T72" s="111"/>
      <c r="U72" s="110"/>
      <c r="V72" s="111"/>
      <c r="W72" s="111"/>
      <c r="X72" s="111"/>
      <c r="Y72" s="112">
        <v>2</v>
      </c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3"/>
      <c r="AK72" s="113"/>
      <c r="AL72" s="113"/>
      <c r="AM72" s="64"/>
      <c r="AN72" s="64"/>
      <c r="AO72" s="64"/>
    </row>
    <row r="73" spans="1:41" s="63" customFormat="1" ht="25.5" customHeight="1" thickBot="1" x14ac:dyDescent="0.35">
      <c r="A73" s="102">
        <v>28</v>
      </c>
      <c r="B73" s="103" t="s">
        <v>36</v>
      </c>
      <c r="C73" s="104" t="s">
        <v>43</v>
      </c>
      <c r="D73" s="105">
        <f t="shared" si="5"/>
        <v>2E-3</v>
      </c>
      <c r="E73" s="62"/>
      <c r="K73" s="106">
        <f t="shared" si="2"/>
        <v>0</v>
      </c>
      <c r="L73" s="107"/>
      <c r="M73" s="108"/>
      <c r="N73" s="106">
        <f t="shared" si="3"/>
        <v>2E-3</v>
      </c>
      <c r="O73" s="65">
        <v>2E-3</v>
      </c>
      <c r="P73" s="110">
        <v>0</v>
      </c>
      <c r="S73" s="106">
        <f t="shared" si="4"/>
        <v>0</v>
      </c>
      <c r="T73" s="111"/>
      <c r="U73" s="110"/>
      <c r="V73" s="111"/>
      <c r="W73" s="111"/>
      <c r="X73" s="111"/>
      <c r="Y73" s="112">
        <v>1</v>
      </c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3"/>
      <c r="AK73" s="113"/>
      <c r="AL73" s="113"/>
      <c r="AM73" s="64"/>
      <c r="AN73" s="64"/>
      <c r="AO73" s="64"/>
    </row>
    <row r="74" spans="1:41" s="63" customFormat="1" ht="21" hidden="1" thickBot="1" x14ac:dyDescent="0.35">
      <c r="A74" s="102" t="s">
        <v>29</v>
      </c>
      <c r="B74" s="103"/>
      <c r="C74" s="114" t="s">
        <v>18</v>
      </c>
      <c r="D74" s="105">
        <f t="shared" si="5"/>
        <v>0.36</v>
      </c>
      <c r="E74" s="62"/>
      <c r="K74" s="111">
        <f t="shared" si="2"/>
        <v>0</v>
      </c>
      <c r="L74" s="107"/>
      <c r="M74" s="108"/>
      <c r="N74" s="106">
        <f t="shared" si="3"/>
        <v>0.36</v>
      </c>
      <c r="O74" s="116">
        <v>0.36</v>
      </c>
      <c r="P74" s="110">
        <v>0</v>
      </c>
      <c r="S74" s="106">
        <f t="shared" si="4"/>
        <v>0</v>
      </c>
      <c r="T74" s="111"/>
      <c r="U74" s="110"/>
      <c r="V74" s="111"/>
      <c r="W74" s="111"/>
      <c r="X74" s="111"/>
      <c r="Y74" s="112">
        <v>2</v>
      </c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3"/>
      <c r="AK74" s="113"/>
      <c r="AL74" s="113"/>
      <c r="AM74" s="64"/>
      <c r="AN74" s="64"/>
      <c r="AO74" s="64"/>
    </row>
    <row r="75" spans="1:41" s="63" customFormat="1" ht="21" thickBot="1" x14ac:dyDescent="0.35">
      <c r="A75" s="102">
        <v>29</v>
      </c>
      <c r="B75" s="103" t="s">
        <v>37</v>
      </c>
      <c r="C75" s="104" t="s">
        <v>43</v>
      </c>
      <c r="D75" s="105">
        <f t="shared" si="5"/>
        <v>2E-3</v>
      </c>
      <c r="E75" s="62"/>
      <c r="K75" s="106">
        <f t="shared" si="2"/>
        <v>0</v>
      </c>
      <c r="L75" s="107"/>
      <c r="M75" s="108"/>
      <c r="N75" s="106">
        <f t="shared" si="3"/>
        <v>2E-3</v>
      </c>
      <c r="O75" s="65">
        <v>2E-3</v>
      </c>
      <c r="P75" s="110">
        <v>0</v>
      </c>
      <c r="S75" s="106">
        <f t="shared" si="4"/>
        <v>0</v>
      </c>
      <c r="T75" s="111"/>
      <c r="U75" s="110"/>
      <c r="V75" s="111"/>
      <c r="W75" s="111"/>
      <c r="X75" s="111"/>
      <c r="Y75" s="112">
        <v>1</v>
      </c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3"/>
      <c r="AK75" s="113"/>
      <c r="AL75" s="113"/>
      <c r="AM75" s="64"/>
      <c r="AN75" s="64"/>
      <c r="AO75" s="64"/>
    </row>
    <row r="76" spans="1:41" s="63" customFormat="1" ht="21" hidden="1" thickBot="1" x14ac:dyDescent="0.35">
      <c r="A76" s="102" t="s">
        <v>29</v>
      </c>
      <c r="B76" s="103"/>
      <c r="C76" s="114" t="s">
        <v>18</v>
      </c>
      <c r="D76" s="105">
        <f t="shared" si="5"/>
        <v>0.36</v>
      </c>
      <c r="E76" s="62"/>
      <c r="K76" s="111">
        <f t="shared" si="2"/>
        <v>0</v>
      </c>
      <c r="L76" s="107"/>
      <c r="M76" s="108"/>
      <c r="N76" s="106">
        <f t="shared" si="3"/>
        <v>0.36</v>
      </c>
      <c r="O76" s="116">
        <v>0.36</v>
      </c>
      <c r="P76" s="110">
        <v>0</v>
      </c>
      <c r="S76" s="106">
        <f t="shared" si="4"/>
        <v>0</v>
      </c>
      <c r="T76" s="111"/>
      <c r="U76" s="110"/>
      <c r="V76" s="111"/>
      <c r="W76" s="111"/>
      <c r="X76" s="111"/>
      <c r="Y76" s="112">
        <v>2</v>
      </c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3"/>
      <c r="AK76" s="113"/>
      <c r="AL76" s="113"/>
      <c r="AM76" s="64"/>
      <c r="AN76" s="64"/>
      <c r="AO76" s="64"/>
    </row>
    <row r="77" spans="1:41" s="63" customFormat="1" ht="21" thickBot="1" x14ac:dyDescent="0.35">
      <c r="A77" s="102">
        <v>30</v>
      </c>
      <c r="B77" s="103" t="s">
        <v>50</v>
      </c>
      <c r="C77" s="104" t="s">
        <v>43</v>
      </c>
      <c r="D77" s="105">
        <f t="shared" si="5"/>
        <v>6.0000000000000001E-3</v>
      </c>
      <c r="E77" s="62"/>
      <c r="K77" s="106">
        <f t="shared" si="2"/>
        <v>0</v>
      </c>
      <c r="L77" s="107"/>
      <c r="M77" s="108"/>
      <c r="N77" s="106">
        <f t="shared" si="3"/>
        <v>6.0000000000000001E-3</v>
      </c>
      <c r="O77" s="65">
        <v>6.0000000000000001E-3</v>
      </c>
      <c r="P77" s="110">
        <v>0</v>
      </c>
      <c r="S77" s="106">
        <f t="shared" si="4"/>
        <v>0</v>
      </c>
      <c r="T77" s="111"/>
      <c r="U77" s="110"/>
      <c r="V77" s="111"/>
      <c r="W77" s="111"/>
      <c r="X77" s="111"/>
      <c r="Y77" s="112">
        <v>1</v>
      </c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3"/>
      <c r="AK77" s="113"/>
      <c r="AL77" s="113"/>
      <c r="AM77" s="64"/>
      <c r="AN77" s="64"/>
      <c r="AO77" s="64"/>
    </row>
    <row r="78" spans="1:41" s="63" customFormat="1" ht="21" hidden="1" thickBot="1" x14ac:dyDescent="0.35">
      <c r="A78" s="102" t="s">
        <v>29</v>
      </c>
      <c r="B78" s="103"/>
      <c r="C78" s="114" t="s">
        <v>18</v>
      </c>
      <c r="D78" s="105">
        <f t="shared" si="5"/>
        <v>3.45</v>
      </c>
      <c r="E78" s="62"/>
      <c r="K78" s="111">
        <f t="shared" si="2"/>
        <v>0</v>
      </c>
      <c r="L78" s="107"/>
      <c r="M78" s="108"/>
      <c r="N78" s="106">
        <f t="shared" si="3"/>
        <v>3.45</v>
      </c>
      <c r="O78" s="116">
        <v>3.45</v>
      </c>
      <c r="P78" s="110">
        <v>0</v>
      </c>
      <c r="S78" s="106">
        <f t="shared" si="4"/>
        <v>0</v>
      </c>
      <c r="T78" s="111"/>
      <c r="U78" s="110"/>
      <c r="V78" s="111"/>
      <c r="W78" s="111"/>
      <c r="X78" s="111"/>
      <c r="Y78" s="112">
        <v>2</v>
      </c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3"/>
      <c r="AK78" s="113"/>
      <c r="AL78" s="113"/>
      <c r="AM78" s="64"/>
      <c r="AN78" s="64"/>
      <c r="AO78" s="64"/>
    </row>
    <row r="79" spans="1:41" s="63" customFormat="1" ht="21" thickBot="1" x14ac:dyDescent="0.35">
      <c r="A79" s="102">
        <v>31</v>
      </c>
      <c r="B79" s="103" t="s">
        <v>72</v>
      </c>
      <c r="C79" s="104" t="s">
        <v>43</v>
      </c>
      <c r="D79" s="105">
        <f t="shared" si="5"/>
        <v>0.01</v>
      </c>
      <c r="E79" s="62"/>
      <c r="K79" s="106">
        <f t="shared" si="2"/>
        <v>0</v>
      </c>
      <c r="L79" s="107"/>
      <c r="M79" s="108"/>
      <c r="N79" s="106">
        <f t="shared" si="3"/>
        <v>0.01</v>
      </c>
      <c r="O79" s="65">
        <v>0.01</v>
      </c>
      <c r="P79" s="110">
        <v>0</v>
      </c>
      <c r="S79" s="106">
        <f t="shared" si="4"/>
        <v>0</v>
      </c>
      <c r="T79" s="111"/>
      <c r="U79" s="110"/>
      <c r="V79" s="111"/>
      <c r="W79" s="111"/>
      <c r="X79" s="111"/>
      <c r="Y79" s="112">
        <v>1</v>
      </c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3"/>
      <c r="AK79" s="113"/>
      <c r="AL79" s="113"/>
      <c r="AM79" s="64"/>
      <c r="AN79" s="64"/>
      <c r="AO79" s="64"/>
    </row>
    <row r="80" spans="1:41" s="63" customFormat="1" ht="21" hidden="1" thickBot="1" x14ac:dyDescent="0.35">
      <c r="A80" s="102" t="s">
        <v>29</v>
      </c>
      <c r="B80" s="103"/>
      <c r="C80" s="114" t="s">
        <v>18</v>
      </c>
      <c r="D80" s="105">
        <f t="shared" si="5"/>
        <v>5</v>
      </c>
      <c r="E80" s="62"/>
      <c r="K80" s="111">
        <f t="shared" si="2"/>
        <v>0</v>
      </c>
      <c r="L80" s="107"/>
      <c r="M80" s="108"/>
      <c r="N80" s="106">
        <f t="shared" si="3"/>
        <v>5</v>
      </c>
      <c r="O80" s="116">
        <v>5</v>
      </c>
      <c r="P80" s="110">
        <v>0</v>
      </c>
      <c r="S80" s="106">
        <f t="shared" si="4"/>
        <v>0</v>
      </c>
      <c r="T80" s="111"/>
      <c r="U80" s="110"/>
      <c r="V80" s="111"/>
      <c r="W80" s="111"/>
      <c r="X80" s="111"/>
      <c r="Y80" s="112">
        <v>2</v>
      </c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3"/>
      <c r="AK80" s="113"/>
      <c r="AL80" s="113"/>
      <c r="AM80" s="64"/>
      <c r="AN80" s="64"/>
      <c r="AO80" s="64"/>
    </row>
    <row r="81" spans="1:41" s="63" customFormat="1" ht="21" thickBot="1" x14ac:dyDescent="0.35">
      <c r="A81" s="102">
        <v>32</v>
      </c>
      <c r="B81" s="103" t="s">
        <v>38</v>
      </c>
      <c r="C81" s="104" t="s">
        <v>43</v>
      </c>
      <c r="D81" s="105">
        <f t="shared" si="5"/>
        <v>7.2999999999999995E-2</v>
      </c>
      <c r="E81" s="62"/>
      <c r="K81" s="106">
        <f t="shared" si="2"/>
        <v>0</v>
      </c>
      <c r="L81" s="107"/>
      <c r="M81" s="108"/>
      <c r="N81" s="106">
        <f t="shared" si="3"/>
        <v>7.2999999999999995E-2</v>
      </c>
      <c r="O81" s="65">
        <v>7.2999999999999995E-2</v>
      </c>
      <c r="P81" s="110">
        <v>0</v>
      </c>
      <c r="S81" s="106">
        <f t="shared" si="4"/>
        <v>0</v>
      </c>
      <c r="T81" s="111"/>
      <c r="U81" s="110"/>
      <c r="V81" s="111"/>
      <c r="W81" s="111"/>
      <c r="X81" s="111"/>
      <c r="Y81" s="112">
        <v>1</v>
      </c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3"/>
      <c r="AK81" s="113"/>
      <c r="AL81" s="113"/>
      <c r="AM81" s="64"/>
      <c r="AN81" s="64"/>
      <c r="AO81" s="64"/>
    </row>
    <row r="82" spans="1:41" s="63" customFormat="1" ht="21" hidden="1" thickBot="1" x14ac:dyDescent="0.35">
      <c r="A82" s="102" t="s">
        <v>29</v>
      </c>
      <c r="B82" s="103"/>
      <c r="C82" s="114" t="s">
        <v>18</v>
      </c>
      <c r="D82" s="105">
        <f t="shared" si="5"/>
        <v>59.3</v>
      </c>
      <c r="E82" s="62"/>
      <c r="K82" s="111">
        <f t="shared" si="2"/>
        <v>0</v>
      </c>
      <c r="L82" s="107"/>
      <c r="M82" s="108"/>
      <c r="N82" s="106">
        <f t="shared" si="3"/>
        <v>59.3</v>
      </c>
      <c r="O82" s="65">
        <v>59.3</v>
      </c>
      <c r="P82" s="110">
        <v>0</v>
      </c>
      <c r="S82" s="106">
        <f t="shared" si="4"/>
        <v>0</v>
      </c>
      <c r="T82" s="111"/>
      <c r="U82" s="110"/>
      <c r="V82" s="111"/>
      <c r="W82" s="111"/>
      <c r="X82" s="111"/>
      <c r="Y82" s="112">
        <v>2</v>
      </c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3"/>
      <c r="AK82" s="113"/>
      <c r="AL82" s="113"/>
      <c r="AM82" s="64"/>
      <c r="AN82" s="64"/>
      <c r="AO82" s="64"/>
    </row>
    <row r="83" spans="1:41" s="63" customFormat="1" ht="21" thickBot="1" x14ac:dyDescent="0.35">
      <c r="A83" s="102">
        <v>33</v>
      </c>
      <c r="B83" s="103" t="s">
        <v>73</v>
      </c>
      <c r="C83" s="104" t="s">
        <v>43</v>
      </c>
      <c r="D83" s="105">
        <f t="shared" si="5"/>
        <v>1.2E-2</v>
      </c>
      <c r="E83" s="62"/>
      <c r="K83" s="106">
        <f t="shared" si="2"/>
        <v>0</v>
      </c>
      <c r="L83" s="107"/>
      <c r="M83" s="108"/>
      <c r="N83" s="106">
        <f t="shared" si="3"/>
        <v>1.2E-2</v>
      </c>
      <c r="O83" s="65">
        <v>1.2E-2</v>
      </c>
      <c r="P83" s="110">
        <v>0</v>
      </c>
      <c r="S83" s="106">
        <f t="shared" si="4"/>
        <v>0</v>
      </c>
      <c r="T83" s="111"/>
      <c r="U83" s="110"/>
      <c r="V83" s="111"/>
      <c r="W83" s="111"/>
      <c r="X83" s="111"/>
      <c r="Y83" s="112">
        <v>1</v>
      </c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3"/>
      <c r="AK83" s="113"/>
      <c r="AL83" s="113"/>
      <c r="AM83" s="64"/>
      <c r="AN83" s="64"/>
      <c r="AO83" s="64"/>
    </row>
    <row r="84" spans="1:41" s="63" customFormat="1" ht="21" hidden="1" thickBot="1" x14ac:dyDescent="0.35">
      <c r="A84" s="102" t="s">
        <v>29</v>
      </c>
      <c r="B84" s="103"/>
      <c r="C84" s="114" t="s">
        <v>18</v>
      </c>
      <c r="D84" s="105">
        <f t="shared" si="5"/>
        <v>3.6</v>
      </c>
      <c r="E84" s="62"/>
      <c r="K84" s="111">
        <f t="shared" si="2"/>
        <v>0</v>
      </c>
      <c r="L84" s="107"/>
      <c r="M84" s="108"/>
      <c r="N84" s="106">
        <f t="shared" si="3"/>
        <v>3.6</v>
      </c>
      <c r="O84" s="65">
        <v>3.6</v>
      </c>
      <c r="P84" s="110">
        <v>0</v>
      </c>
      <c r="S84" s="106">
        <f t="shared" si="4"/>
        <v>0</v>
      </c>
      <c r="T84" s="111"/>
      <c r="U84" s="110"/>
      <c r="V84" s="111"/>
      <c r="W84" s="111"/>
      <c r="X84" s="111"/>
      <c r="Y84" s="112">
        <v>2</v>
      </c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3"/>
      <c r="AK84" s="113"/>
      <c r="AL84" s="113"/>
      <c r="AM84" s="64"/>
      <c r="AN84" s="64"/>
      <c r="AO84" s="64"/>
    </row>
    <row r="85" spans="1:41" s="63" customFormat="1" ht="21" thickBot="1" x14ac:dyDescent="0.35">
      <c r="A85" s="102">
        <v>34</v>
      </c>
      <c r="B85" s="103" t="s">
        <v>74</v>
      </c>
      <c r="C85" s="104" t="s">
        <v>43</v>
      </c>
      <c r="D85" s="105">
        <f t="shared" si="5"/>
        <v>7.0000000000000001E-3</v>
      </c>
      <c r="E85" s="62"/>
      <c r="K85" s="106">
        <f t="shared" ref="K85:K119" si="6">L85+M85</f>
        <v>0</v>
      </c>
      <c r="L85" s="107"/>
      <c r="M85" s="108"/>
      <c r="N85" s="106">
        <f t="shared" ref="N85:N119" si="7">O85+P85</f>
        <v>7.0000000000000001E-3</v>
      </c>
      <c r="O85" s="65">
        <v>7.0000000000000001E-3</v>
      </c>
      <c r="P85" s="110">
        <v>0</v>
      </c>
      <c r="S85" s="106">
        <f t="shared" ref="S85:S119" si="8">T85+U85</f>
        <v>0</v>
      </c>
      <c r="T85" s="111"/>
      <c r="U85" s="110"/>
      <c r="V85" s="111"/>
      <c r="W85" s="111"/>
      <c r="X85" s="111"/>
      <c r="Y85" s="112">
        <v>1</v>
      </c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3"/>
      <c r="AK85" s="113"/>
      <c r="AL85" s="113"/>
      <c r="AM85" s="64"/>
      <c r="AN85" s="64"/>
      <c r="AO85" s="64"/>
    </row>
    <row r="86" spans="1:41" s="63" customFormat="1" ht="21" hidden="1" thickBot="1" x14ac:dyDescent="0.35">
      <c r="A86" s="102" t="s">
        <v>29</v>
      </c>
      <c r="B86" s="103"/>
      <c r="C86" s="114" t="s">
        <v>18</v>
      </c>
      <c r="D86" s="105">
        <f t="shared" ref="D86:D119" si="9">N86+S86</f>
        <v>2.1</v>
      </c>
      <c r="E86" s="62"/>
      <c r="K86" s="111">
        <f t="shared" si="6"/>
        <v>0</v>
      </c>
      <c r="L86" s="107"/>
      <c r="M86" s="108"/>
      <c r="N86" s="106">
        <f t="shared" si="7"/>
        <v>2.1</v>
      </c>
      <c r="O86" s="116">
        <v>2.1</v>
      </c>
      <c r="P86" s="110">
        <v>0</v>
      </c>
      <c r="S86" s="106">
        <f t="shared" si="8"/>
        <v>0</v>
      </c>
      <c r="T86" s="111"/>
      <c r="U86" s="110"/>
      <c r="V86" s="111"/>
      <c r="W86" s="111"/>
      <c r="X86" s="111"/>
      <c r="Y86" s="112">
        <v>2</v>
      </c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3"/>
      <c r="AK86" s="113"/>
      <c r="AL86" s="113"/>
      <c r="AM86" s="64"/>
      <c r="AN86" s="64"/>
      <c r="AO86" s="64"/>
    </row>
    <row r="87" spans="1:41" s="63" customFormat="1" ht="21" thickBot="1" x14ac:dyDescent="0.35">
      <c r="A87" s="102">
        <v>35</v>
      </c>
      <c r="B87" s="103" t="s">
        <v>75</v>
      </c>
      <c r="C87" s="104" t="s">
        <v>43</v>
      </c>
      <c r="D87" s="105">
        <f t="shared" si="9"/>
        <v>8.9999999999999993E-3</v>
      </c>
      <c r="E87" s="62"/>
      <c r="K87" s="106">
        <f t="shared" si="6"/>
        <v>0</v>
      </c>
      <c r="L87" s="107"/>
      <c r="M87" s="108"/>
      <c r="N87" s="106">
        <f t="shared" si="7"/>
        <v>8.9999999999999993E-3</v>
      </c>
      <c r="O87" s="65">
        <v>8.9999999999999993E-3</v>
      </c>
      <c r="P87" s="110">
        <v>0</v>
      </c>
      <c r="S87" s="106">
        <f t="shared" si="8"/>
        <v>0</v>
      </c>
      <c r="T87" s="111"/>
      <c r="U87" s="110"/>
      <c r="V87" s="111"/>
      <c r="W87" s="111"/>
      <c r="X87" s="111"/>
      <c r="Y87" s="112">
        <v>1</v>
      </c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3"/>
      <c r="AK87" s="113"/>
      <c r="AL87" s="113"/>
      <c r="AM87" s="64"/>
      <c r="AN87" s="64"/>
      <c r="AO87" s="64"/>
    </row>
    <row r="88" spans="1:41" s="63" customFormat="1" ht="21" hidden="1" thickBot="1" x14ac:dyDescent="0.35">
      <c r="A88" s="102" t="s">
        <v>29</v>
      </c>
      <c r="B88" s="103"/>
      <c r="C88" s="114" t="s">
        <v>18</v>
      </c>
      <c r="D88" s="105">
        <f t="shared" si="9"/>
        <v>2.5499999999999998</v>
      </c>
      <c r="E88" s="62"/>
      <c r="K88" s="111">
        <f t="shared" si="6"/>
        <v>0</v>
      </c>
      <c r="L88" s="107"/>
      <c r="M88" s="108"/>
      <c r="N88" s="106">
        <f t="shared" si="7"/>
        <v>2.5499999999999998</v>
      </c>
      <c r="O88" s="65">
        <v>2.5499999999999998</v>
      </c>
      <c r="P88" s="110">
        <v>0</v>
      </c>
      <c r="S88" s="106">
        <f t="shared" si="8"/>
        <v>0</v>
      </c>
      <c r="T88" s="111"/>
      <c r="U88" s="110"/>
      <c r="V88" s="111"/>
      <c r="W88" s="111"/>
      <c r="X88" s="111"/>
      <c r="Y88" s="112">
        <v>2</v>
      </c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3"/>
      <c r="AK88" s="113"/>
      <c r="AL88" s="113"/>
      <c r="AM88" s="64"/>
      <c r="AN88" s="64"/>
      <c r="AO88" s="64"/>
    </row>
    <row r="89" spans="1:41" s="63" customFormat="1" ht="21" thickBot="1" x14ac:dyDescent="0.35">
      <c r="A89" s="102">
        <v>36</v>
      </c>
      <c r="B89" s="103" t="s">
        <v>39</v>
      </c>
      <c r="C89" s="104" t="s">
        <v>43</v>
      </c>
      <c r="D89" s="105">
        <f t="shared" si="9"/>
        <v>2E-3</v>
      </c>
      <c r="E89" s="62"/>
      <c r="K89" s="106">
        <f t="shared" si="6"/>
        <v>0</v>
      </c>
      <c r="L89" s="107"/>
      <c r="M89" s="108"/>
      <c r="N89" s="106">
        <f t="shared" si="7"/>
        <v>2E-3</v>
      </c>
      <c r="O89" s="65">
        <v>2E-3</v>
      </c>
      <c r="P89" s="110">
        <v>0</v>
      </c>
      <c r="S89" s="106">
        <f t="shared" si="8"/>
        <v>0</v>
      </c>
      <c r="T89" s="111"/>
      <c r="U89" s="110"/>
      <c r="V89" s="111"/>
      <c r="W89" s="111"/>
      <c r="X89" s="111"/>
      <c r="Y89" s="112">
        <v>1</v>
      </c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3"/>
      <c r="AK89" s="113"/>
      <c r="AL89" s="113"/>
      <c r="AM89" s="64"/>
      <c r="AN89" s="64"/>
      <c r="AO89" s="64"/>
    </row>
    <row r="90" spans="1:41" s="63" customFormat="1" ht="21" hidden="1" thickBot="1" x14ac:dyDescent="0.35">
      <c r="A90" s="102" t="s">
        <v>29</v>
      </c>
      <c r="B90" s="103"/>
      <c r="C90" s="114" t="s">
        <v>18</v>
      </c>
      <c r="D90" s="105">
        <f t="shared" si="9"/>
        <v>0.36</v>
      </c>
      <c r="E90" s="62"/>
      <c r="K90" s="111">
        <f t="shared" si="6"/>
        <v>0</v>
      </c>
      <c r="L90" s="107"/>
      <c r="M90" s="108"/>
      <c r="N90" s="106">
        <f t="shared" si="7"/>
        <v>0.36</v>
      </c>
      <c r="O90" s="116">
        <v>0.36</v>
      </c>
      <c r="P90" s="110">
        <v>0</v>
      </c>
      <c r="S90" s="106">
        <f t="shared" si="8"/>
        <v>0</v>
      </c>
      <c r="T90" s="111"/>
      <c r="U90" s="110"/>
      <c r="V90" s="111"/>
      <c r="W90" s="111"/>
      <c r="X90" s="111"/>
      <c r="Y90" s="112">
        <v>2</v>
      </c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3"/>
      <c r="AK90" s="113"/>
      <c r="AL90" s="113"/>
      <c r="AM90" s="64"/>
      <c r="AN90" s="64"/>
      <c r="AO90" s="64"/>
    </row>
    <row r="91" spans="1:41" s="63" customFormat="1" ht="21" thickBot="1" x14ac:dyDescent="0.35">
      <c r="A91" s="102">
        <v>37</v>
      </c>
      <c r="B91" s="103" t="s">
        <v>76</v>
      </c>
      <c r="C91" s="104" t="s">
        <v>43</v>
      </c>
      <c r="D91" s="105">
        <f t="shared" si="9"/>
        <v>1.7000000000000001E-2</v>
      </c>
      <c r="E91" s="62"/>
      <c r="K91" s="106">
        <f t="shared" si="6"/>
        <v>0</v>
      </c>
      <c r="L91" s="107"/>
      <c r="M91" s="108"/>
      <c r="N91" s="106">
        <f t="shared" si="7"/>
        <v>1.7000000000000001E-2</v>
      </c>
      <c r="O91" s="65">
        <v>1.7000000000000001E-2</v>
      </c>
      <c r="P91" s="110">
        <v>0</v>
      </c>
      <c r="S91" s="106">
        <f t="shared" si="8"/>
        <v>0</v>
      </c>
      <c r="T91" s="111"/>
      <c r="U91" s="110"/>
      <c r="V91" s="111"/>
      <c r="W91" s="111"/>
      <c r="X91" s="111"/>
      <c r="Y91" s="112">
        <v>1</v>
      </c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3"/>
      <c r="AK91" s="113"/>
      <c r="AL91" s="113"/>
      <c r="AM91" s="64"/>
      <c r="AN91" s="64"/>
      <c r="AO91" s="64"/>
    </row>
    <row r="92" spans="1:41" s="63" customFormat="1" ht="21" hidden="1" thickBot="1" x14ac:dyDescent="0.35">
      <c r="A92" s="102" t="s">
        <v>29</v>
      </c>
      <c r="B92" s="103"/>
      <c r="C92" s="114" t="s">
        <v>18</v>
      </c>
      <c r="D92" s="105">
        <f t="shared" si="9"/>
        <v>19.95</v>
      </c>
      <c r="E92" s="62"/>
      <c r="K92" s="111">
        <f t="shared" si="6"/>
        <v>0</v>
      </c>
      <c r="L92" s="107"/>
      <c r="M92" s="108"/>
      <c r="N92" s="106">
        <f t="shared" si="7"/>
        <v>19.95</v>
      </c>
      <c r="O92" s="116">
        <v>19.95</v>
      </c>
      <c r="P92" s="110">
        <v>0</v>
      </c>
      <c r="S92" s="106">
        <f t="shared" si="8"/>
        <v>0</v>
      </c>
      <c r="T92" s="111"/>
      <c r="U92" s="110"/>
      <c r="V92" s="111"/>
      <c r="W92" s="111"/>
      <c r="X92" s="111"/>
      <c r="Y92" s="112">
        <v>2</v>
      </c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3"/>
      <c r="AK92" s="113"/>
      <c r="AL92" s="113"/>
      <c r="AM92" s="64"/>
      <c r="AN92" s="64"/>
      <c r="AO92" s="64"/>
    </row>
    <row r="93" spans="1:41" s="63" customFormat="1" ht="21" thickBot="1" x14ac:dyDescent="0.35">
      <c r="A93" s="102">
        <v>38</v>
      </c>
      <c r="B93" s="103" t="s">
        <v>77</v>
      </c>
      <c r="C93" s="104" t="s">
        <v>43</v>
      </c>
      <c r="D93" s="105">
        <f t="shared" si="9"/>
        <v>0.01</v>
      </c>
      <c r="E93" s="62"/>
      <c r="K93" s="106">
        <f t="shared" si="6"/>
        <v>0</v>
      </c>
      <c r="L93" s="107"/>
      <c r="M93" s="108"/>
      <c r="N93" s="106">
        <f t="shared" si="7"/>
        <v>0.01</v>
      </c>
      <c r="O93" s="65">
        <v>0.01</v>
      </c>
      <c r="P93" s="110">
        <v>0</v>
      </c>
      <c r="S93" s="106">
        <f t="shared" si="8"/>
        <v>0</v>
      </c>
      <c r="T93" s="111"/>
      <c r="U93" s="110"/>
      <c r="V93" s="111"/>
      <c r="W93" s="111"/>
      <c r="X93" s="111"/>
      <c r="Y93" s="112">
        <v>1</v>
      </c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3"/>
      <c r="AK93" s="113"/>
      <c r="AL93" s="113"/>
      <c r="AM93" s="64"/>
      <c r="AN93" s="64"/>
      <c r="AO93" s="64"/>
    </row>
    <row r="94" spans="1:41" s="63" customFormat="1" ht="21" hidden="1" thickBot="1" x14ac:dyDescent="0.35">
      <c r="A94" s="102" t="s">
        <v>29</v>
      </c>
      <c r="B94" s="103"/>
      <c r="C94" s="114" t="s">
        <v>18</v>
      </c>
      <c r="D94" s="105">
        <f t="shared" si="9"/>
        <v>5</v>
      </c>
      <c r="E94" s="62"/>
      <c r="K94" s="111">
        <f t="shared" si="6"/>
        <v>0</v>
      </c>
      <c r="L94" s="107"/>
      <c r="M94" s="108"/>
      <c r="N94" s="106">
        <f t="shared" si="7"/>
        <v>5</v>
      </c>
      <c r="O94" s="65">
        <v>5</v>
      </c>
      <c r="P94" s="110">
        <v>0</v>
      </c>
      <c r="S94" s="106">
        <f t="shared" si="8"/>
        <v>0</v>
      </c>
      <c r="T94" s="111"/>
      <c r="U94" s="110"/>
      <c r="V94" s="111"/>
      <c r="W94" s="111"/>
      <c r="X94" s="111"/>
      <c r="Y94" s="112">
        <v>2</v>
      </c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3"/>
      <c r="AK94" s="113"/>
      <c r="AL94" s="113"/>
      <c r="AM94" s="64"/>
      <c r="AN94" s="64"/>
      <c r="AO94" s="64"/>
    </row>
    <row r="95" spans="1:41" s="63" customFormat="1" ht="21" thickBot="1" x14ac:dyDescent="0.35">
      <c r="A95" s="102">
        <v>39</v>
      </c>
      <c r="B95" s="103" t="s">
        <v>78</v>
      </c>
      <c r="C95" s="104" t="s">
        <v>43</v>
      </c>
      <c r="D95" s="105">
        <f t="shared" si="9"/>
        <v>1.6E-2</v>
      </c>
      <c r="E95" s="62"/>
      <c r="K95" s="106">
        <f t="shared" si="6"/>
        <v>0</v>
      </c>
      <c r="L95" s="107"/>
      <c r="M95" s="108"/>
      <c r="N95" s="106">
        <f t="shared" si="7"/>
        <v>1.6E-2</v>
      </c>
      <c r="O95" s="65">
        <v>1.6E-2</v>
      </c>
      <c r="P95" s="110">
        <v>0</v>
      </c>
      <c r="S95" s="106">
        <f t="shared" si="8"/>
        <v>0</v>
      </c>
      <c r="T95" s="111"/>
      <c r="U95" s="110"/>
      <c r="V95" s="111"/>
      <c r="W95" s="111"/>
      <c r="X95" s="111"/>
      <c r="Y95" s="112">
        <v>1</v>
      </c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3"/>
      <c r="AK95" s="113"/>
      <c r="AL95" s="113"/>
      <c r="AM95" s="64"/>
      <c r="AN95" s="64"/>
      <c r="AO95" s="64"/>
    </row>
    <row r="96" spans="1:41" s="63" customFormat="1" ht="21" hidden="1" thickBot="1" x14ac:dyDescent="0.35">
      <c r="A96" s="102" t="s">
        <v>29</v>
      </c>
      <c r="B96" s="103"/>
      <c r="C96" s="114" t="s">
        <v>18</v>
      </c>
      <c r="D96" s="105">
        <f t="shared" si="9"/>
        <v>19.8</v>
      </c>
      <c r="E96" s="62"/>
      <c r="K96" s="111">
        <f t="shared" si="6"/>
        <v>0</v>
      </c>
      <c r="L96" s="107"/>
      <c r="M96" s="108"/>
      <c r="N96" s="106">
        <f t="shared" si="7"/>
        <v>19.8</v>
      </c>
      <c r="O96" s="65">
        <v>19.8</v>
      </c>
      <c r="P96" s="110">
        <v>0</v>
      </c>
      <c r="S96" s="106">
        <f t="shared" si="8"/>
        <v>0</v>
      </c>
      <c r="T96" s="111"/>
      <c r="U96" s="110"/>
      <c r="V96" s="111"/>
      <c r="W96" s="111"/>
      <c r="X96" s="111"/>
      <c r="Y96" s="112">
        <v>2</v>
      </c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3"/>
      <c r="AK96" s="113"/>
      <c r="AL96" s="113"/>
      <c r="AM96" s="64"/>
      <c r="AN96" s="64"/>
      <c r="AO96" s="64"/>
    </row>
    <row r="97" spans="1:41" s="63" customFormat="1" ht="21" thickBot="1" x14ac:dyDescent="0.35">
      <c r="A97" s="102">
        <v>40</v>
      </c>
      <c r="B97" s="103" t="s">
        <v>40</v>
      </c>
      <c r="C97" s="104" t="s">
        <v>43</v>
      </c>
      <c r="D97" s="105">
        <f t="shared" si="9"/>
        <v>3.0000000000000001E-3</v>
      </c>
      <c r="E97" s="62"/>
      <c r="K97" s="106">
        <f t="shared" si="6"/>
        <v>0</v>
      </c>
      <c r="L97" s="107"/>
      <c r="M97" s="108"/>
      <c r="N97" s="106">
        <f t="shared" si="7"/>
        <v>3.0000000000000001E-3</v>
      </c>
      <c r="O97" s="65">
        <v>3.0000000000000001E-3</v>
      </c>
      <c r="P97" s="110">
        <v>0</v>
      </c>
      <c r="S97" s="106">
        <f t="shared" si="8"/>
        <v>0</v>
      </c>
      <c r="T97" s="111"/>
      <c r="U97" s="110"/>
      <c r="V97" s="111"/>
      <c r="W97" s="111"/>
      <c r="X97" s="111"/>
      <c r="Y97" s="112">
        <v>1</v>
      </c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3"/>
      <c r="AK97" s="113"/>
      <c r="AL97" s="113"/>
      <c r="AM97" s="64"/>
      <c r="AN97" s="64"/>
      <c r="AO97" s="64"/>
    </row>
    <row r="98" spans="1:41" s="63" customFormat="1" ht="21" hidden="1" thickBot="1" x14ac:dyDescent="0.35">
      <c r="A98" s="102" t="s">
        <v>29</v>
      </c>
      <c r="B98" s="103"/>
      <c r="C98" s="114" t="s">
        <v>18</v>
      </c>
      <c r="D98" s="105">
        <f t="shared" si="9"/>
        <v>0.78</v>
      </c>
      <c r="E98" s="62"/>
      <c r="K98" s="111">
        <f t="shared" si="6"/>
        <v>0</v>
      </c>
      <c r="L98" s="107"/>
      <c r="M98" s="108"/>
      <c r="N98" s="106">
        <f t="shared" si="7"/>
        <v>0.78</v>
      </c>
      <c r="O98" s="116">
        <v>0.78</v>
      </c>
      <c r="P98" s="110">
        <v>0</v>
      </c>
      <c r="S98" s="106">
        <f t="shared" si="8"/>
        <v>0</v>
      </c>
      <c r="T98" s="111"/>
      <c r="U98" s="110"/>
      <c r="V98" s="111"/>
      <c r="W98" s="111"/>
      <c r="X98" s="111"/>
      <c r="Y98" s="112">
        <v>2</v>
      </c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3"/>
      <c r="AK98" s="113"/>
      <c r="AL98" s="113"/>
      <c r="AM98" s="64"/>
      <c r="AN98" s="64"/>
      <c r="AO98" s="64"/>
    </row>
    <row r="99" spans="1:41" s="63" customFormat="1" ht="21" thickBot="1" x14ac:dyDescent="0.35">
      <c r="A99" s="102">
        <v>41</v>
      </c>
      <c r="B99" s="103" t="s">
        <v>41</v>
      </c>
      <c r="C99" s="104" t="s">
        <v>43</v>
      </c>
      <c r="D99" s="105">
        <f t="shared" si="9"/>
        <v>2.5000000000000001E-2</v>
      </c>
      <c r="E99" s="62"/>
      <c r="K99" s="106">
        <v>0</v>
      </c>
      <c r="L99" s="107"/>
      <c r="M99" s="108"/>
      <c r="N99" s="106">
        <f t="shared" si="7"/>
        <v>2.5000000000000001E-2</v>
      </c>
      <c r="O99" s="65">
        <v>2.5000000000000001E-2</v>
      </c>
      <c r="P99" s="110">
        <v>0</v>
      </c>
      <c r="S99" s="106">
        <f t="shared" si="8"/>
        <v>0</v>
      </c>
      <c r="T99" s="111"/>
      <c r="U99" s="110"/>
      <c r="V99" s="111"/>
      <c r="W99" s="111"/>
      <c r="X99" s="111"/>
      <c r="Y99" s="112">
        <v>1</v>
      </c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3"/>
      <c r="AK99" s="113"/>
      <c r="AL99" s="113"/>
      <c r="AM99" s="64"/>
      <c r="AN99" s="64"/>
      <c r="AO99" s="64"/>
    </row>
    <row r="100" spans="1:41" s="63" customFormat="1" ht="21" hidden="1" thickBot="1" x14ac:dyDescent="0.35">
      <c r="A100" s="102" t="s">
        <v>29</v>
      </c>
      <c r="B100" s="103"/>
      <c r="C100" s="114" t="s">
        <v>18</v>
      </c>
      <c r="D100" s="105">
        <f t="shared" si="9"/>
        <v>19.39</v>
      </c>
      <c r="E100" s="62"/>
      <c r="K100" s="111">
        <v>0</v>
      </c>
      <c r="L100" s="107"/>
      <c r="M100" s="108"/>
      <c r="N100" s="106">
        <f t="shared" si="7"/>
        <v>19.39</v>
      </c>
      <c r="O100" s="116">
        <v>19.39</v>
      </c>
      <c r="P100" s="110">
        <v>0</v>
      </c>
      <c r="S100" s="106">
        <f t="shared" si="8"/>
        <v>0</v>
      </c>
      <c r="T100" s="111"/>
      <c r="U100" s="110"/>
      <c r="V100" s="111"/>
      <c r="W100" s="111"/>
      <c r="X100" s="111"/>
      <c r="Y100" s="112">
        <v>2</v>
      </c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3"/>
      <c r="AK100" s="113"/>
      <c r="AL100" s="113"/>
      <c r="AM100" s="64"/>
      <c r="AN100" s="64"/>
      <c r="AO100" s="64"/>
    </row>
    <row r="101" spans="1:41" s="63" customFormat="1" ht="21" thickBot="1" x14ac:dyDescent="0.35">
      <c r="A101" s="102">
        <v>42</v>
      </c>
      <c r="B101" s="103" t="s">
        <v>79</v>
      </c>
      <c r="C101" s="104" t="s">
        <v>43</v>
      </c>
      <c r="D101" s="105">
        <f t="shared" si="9"/>
        <v>0.307</v>
      </c>
      <c r="E101" s="62"/>
      <c r="K101" s="106">
        <f t="shared" si="6"/>
        <v>0</v>
      </c>
      <c r="L101" s="107"/>
      <c r="M101" s="108"/>
      <c r="N101" s="106">
        <f t="shared" si="7"/>
        <v>0.307</v>
      </c>
      <c r="O101" s="65">
        <v>0.307</v>
      </c>
      <c r="P101" s="110">
        <v>0</v>
      </c>
      <c r="S101" s="106">
        <f t="shared" si="8"/>
        <v>0</v>
      </c>
      <c r="T101" s="111"/>
      <c r="U101" s="110"/>
      <c r="V101" s="111"/>
      <c r="W101" s="111"/>
      <c r="X101" s="111"/>
      <c r="Y101" s="112">
        <v>1</v>
      </c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3"/>
      <c r="AK101" s="113"/>
      <c r="AL101" s="113"/>
      <c r="AM101" s="64"/>
      <c r="AN101" s="64"/>
      <c r="AO101" s="64"/>
    </row>
    <row r="102" spans="1:41" s="63" customFormat="1" ht="21" hidden="1" thickBot="1" x14ac:dyDescent="0.35">
      <c r="A102" s="102" t="s">
        <v>29</v>
      </c>
      <c r="B102" s="103"/>
      <c r="C102" s="114" t="s">
        <v>18</v>
      </c>
      <c r="D102" s="105">
        <f t="shared" si="9"/>
        <v>257.10000000000002</v>
      </c>
      <c r="E102" s="62"/>
      <c r="K102" s="111">
        <f t="shared" si="6"/>
        <v>0</v>
      </c>
      <c r="L102" s="107"/>
      <c r="M102" s="108"/>
      <c r="N102" s="106">
        <f t="shared" si="7"/>
        <v>257.10000000000002</v>
      </c>
      <c r="O102" s="116">
        <v>257.10000000000002</v>
      </c>
      <c r="P102" s="110">
        <v>0</v>
      </c>
      <c r="S102" s="106">
        <f t="shared" si="8"/>
        <v>0</v>
      </c>
      <c r="T102" s="111"/>
      <c r="U102" s="110"/>
      <c r="V102" s="111"/>
      <c r="W102" s="111"/>
      <c r="X102" s="111"/>
      <c r="Y102" s="112">
        <v>2</v>
      </c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3"/>
      <c r="AK102" s="113"/>
      <c r="AL102" s="113"/>
      <c r="AM102" s="64"/>
      <c r="AN102" s="64"/>
      <c r="AO102" s="64"/>
    </row>
    <row r="103" spans="1:41" s="63" customFormat="1" ht="21" thickBot="1" x14ac:dyDescent="0.35">
      <c r="A103" s="102">
        <v>43</v>
      </c>
      <c r="B103" s="103" t="s">
        <v>42</v>
      </c>
      <c r="C103" s="104" t="s">
        <v>43</v>
      </c>
      <c r="D103" s="105">
        <f t="shared" si="9"/>
        <v>1.6E-2</v>
      </c>
      <c r="E103" s="62"/>
      <c r="K103" s="106">
        <f t="shared" si="6"/>
        <v>0</v>
      </c>
      <c r="L103" s="107"/>
      <c r="M103" s="108"/>
      <c r="N103" s="106">
        <f t="shared" si="7"/>
        <v>1.6E-2</v>
      </c>
      <c r="O103" s="65">
        <v>1.6E-2</v>
      </c>
      <c r="P103" s="110">
        <v>0</v>
      </c>
      <c r="S103" s="106">
        <f t="shared" si="8"/>
        <v>0</v>
      </c>
      <c r="T103" s="111"/>
      <c r="U103" s="110"/>
      <c r="V103" s="111"/>
      <c r="W103" s="111"/>
      <c r="X103" s="111"/>
      <c r="Y103" s="112">
        <v>1</v>
      </c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3"/>
      <c r="AK103" s="113"/>
      <c r="AL103" s="113"/>
      <c r="AM103" s="64"/>
      <c r="AN103" s="64"/>
      <c r="AO103" s="64"/>
    </row>
    <row r="104" spans="1:41" s="63" customFormat="1" ht="21" hidden="1" thickBot="1" x14ac:dyDescent="0.35">
      <c r="A104" s="102" t="s">
        <v>29</v>
      </c>
      <c r="B104" s="103"/>
      <c r="C104" s="114" t="s">
        <v>18</v>
      </c>
      <c r="D104" s="105">
        <f t="shared" si="9"/>
        <v>17.010000000000002</v>
      </c>
      <c r="E104" s="62"/>
      <c r="K104" s="111">
        <f t="shared" si="6"/>
        <v>0</v>
      </c>
      <c r="L104" s="107"/>
      <c r="M104" s="108"/>
      <c r="N104" s="106">
        <f t="shared" si="7"/>
        <v>17.010000000000002</v>
      </c>
      <c r="O104" s="65">
        <v>17.010000000000002</v>
      </c>
      <c r="P104" s="110">
        <v>0</v>
      </c>
      <c r="S104" s="106">
        <f t="shared" si="8"/>
        <v>0</v>
      </c>
      <c r="T104" s="111"/>
      <c r="U104" s="110"/>
      <c r="V104" s="111"/>
      <c r="W104" s="111"/>
      <c r="X104" s="111"/>
      <c r="Y104" s="112">
        <v>2</v>
      </c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3"/>
      <c r="AK104" s="113"/>
      <c r="AL104" s="113"/>
      <c r="AM104" s="64"/>
      <c r="AN104" s="64"/>
      <c r="AO104" s="64"/>
    </row>
    <row r="105" spans="1:41" s="63" customFormat="1" ht="21" thickBot="1" x14ac:dyDescent="0.35">
      <c r="A105" s="102">
        <v>44</v>
      </c>
      <c r="B105" s="103" t="s">
        <v>80</v>
      </c>
      <c r="C105" s="104" t="s">
        <v>43</v>
      </c>
      <c r="D105" s="105">
        <f t="shared" si="9"/>
        <v>3.0000000000000001E-3</v>
      </c>
      <c r="E105" s="62"/>
      <c r="K105" s="106">
        <f t="shared" si="6"/>
        <v>0</v>
      </c>
      <c r="L105" s="107"/>
      <c r="M105" s="108"/>
      <c r="N105" s="106">
        <f t="shared" si="7"/>
        <v>3.0000000000000001E-3</v>
      </c>
      <c r="O105" s="65">
        <v>3.0000000000000001E-3</v>
      </c>
      <c r="P105" s="110">
        <v>0</v>
      </c>
      <c r="S105" s="106">
        <f t="shared" si="8"/>
        <v>0</v>
      </c>
      <c r="T105" s="111"/>
      <c r="U105" s="110"/>
      <c r="V105" s="111"/>
      <c r="W105" s="111"/>
      <c r="X105" s="111"/>
      <c r="Y105" s="112">
        <v>1</v>
      </c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3"/>
      <c r="AK105" s="113"/>
      <c r="AL105" s="113"/>
      <c r="AM105" s="64"/>
      <c r="AN105" s="64"/>
      <c r="AO105" s="64"/>
    </row>
    <row r="106" spans="1:41" s="63" customFormat="1" ht="21" hidden="1" thickBot="1" x14ac:dyDescent="0.35">
      <c r="A106" s="102" t="s">
        <v>29</v>
      </c>
      <c r="B106" s="103"/>
      <c r="C106" s="114" t="s">
        <v>18</v>
      </c>
      <c r="D106" s="105">
        <f t="shared" si="9"/>
        <v>0.9</v>
      </c>
      <c r="E106" s="62"/>
      <c r="K106" s="111">
        <f t="shared" si="6"/>
        <v>0</v>
      </c>
      <c r="L106" s="107"/>
      <c r="M106" s="108"/>
      <c r="N106" s="106">
        <f t="shared" si="7"/>
        <v>0.9</v>
      </c>
      <c r="O106" s="116">
        <v>0.9</v>
      </c>
      <c r="P106" s="110">
        <v>0</v>
      </c>
      <c r="S106" s="106">
        <f t="shared" si="8"/>
        <v>0</v>
      </c>
      <c r="T106" s="111"/>
      <c r="U106" s="110"/>
      <c r="V106" s="111"/>
      <c r="W106" s="111"/>
      <c r="X106" s="111"/>
      <c r="Y106" s="112">
        <v>2</v>
      </c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3"/>
      <c r="AK106" s="113"/>
      <c r="AL106" s="113"/>
      <c r="AM106" s="64"/>
      <c r="AN106" s="64"/>
      <c r="AO106" s="64"/>
    </row>
    <row r="107" spans="1:41" s="63" customFormat="1" ht="21" thickBot="1" x14ac:dyDescent="0.35">
      <c r="A107" s="102">
        <v>45</v>
      </c>
      <c r="B107" s="103" t="s">
        <v>81</v>
      </c>
      <c r="C107" s="104" t="s">
        <v>43</v>
      </c>
      <c r="D107" s="105">
        <f t="shared" si="9"/>
        <v>4.0000000000000001E-3</v>
      </c>
      <c r="E107" s="62"/>
      <c r="K107" s="106">
        <f t="shared" si="6"/>
        <v>0</v>
      </c>
      <c r="L107" s="107"/>
      <c r="M107" s="108"/>
      <c r="N107" s="106">
        <f t="shared" si="7"/>
        <v>4.0000000000000001E-3</v>
      </c>
      <c r="O107" s="65">
        <v>4.0000000000000001E-3</v>
      </c>
      <c r="P107" s="110">
        <v>0</v>
      </c>
      <c r="S107" s="106">
        <f t="shared" si="8"/>
        <v>0</v>
      </c>
      <c r="T107" s="111"/>
      <c r="U107" s="110"/>
      <c r="V107" s="111"/>
      <c r="W107" s="111"/>
      <c r="X107" s="111"/>
      <c r="Y107" s="112">
        <v>1</v>
      </c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3"/>
      <c r="AK107" s="113"/>
      <c r="AL107" s="113"/>
      <c r="AM107" s="64"/>
      <c r="AN107" s="64"/>
      <c r="AO107" s="64"/>
    </row>
    <row r="108" spans="1:41" s="63" customFormat="1" ht="21" hidden="1" thickBot="1" x14ac:dyDescent="0.35">
      <c r="A108" s="102" t="s">
        <v>29</v>
      </c>
      <c r="B108" s="103"/>
      <c r="C108" s="114" t="s">
        <v>18</v>
      </c>
      <c r="D108" s="105">
        <f t="shared" si="9"/>
        <v>1.05</v>
      </c>
      <c r="E108" s="62"/>
      <c r="K108" s="111">
        <f t="shared" si="6"/>
        <v>0</v>
      </c>
      <c r="L108" s="107"/>
      <c r="M108" s="108"/>
      <c r="N108" s="106">
        <f t="shared" si="7"/>
        <v>1.05</v>
      </c>
      <c r="O108" s="65">
        <v>1.05</v>
      </c>
      <c r="P108" s="110">
        <v>0</v>
      </c>
      <c r="S108" s="106">
        <f t="shared" si="8"/>
        <v>0</v>
      </c>
      <c r="T108" s="111"/>
      <c r="U108" s="110"/>
      <c r="V108" s="111"/>
      <c r="W108" s="111"/>
      <c r="X108" s="111"/>
      <c r="Y108" s="112">
        <v>2</v>
      </c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3"/>
      <c r="AK108" s="113"/>
      <c r="AL108" s="113"/>
      <c r="AM108" s="64"/>
      <c r="AN108" s="64"/>
      <c r="AO108" s="64"/>
    </row>
    <row r="109" spans="1:41" s="63" customFormat="1" ht="21" thickBot="1" x14ac:dyDescent="0.35">
      <c r="A109" s="102">
        <v>46</v>
      </c>
      <c r="B109" s="103" t="s">
        <v>82</v>
      </c>
      <c r="C109" s="104" t="s">
        <v>43</v>
      </c>
      <c r="D109" s="105">
        <f t="shared" si="9"/>
        <v>3.0000000000000001E-3</v>
      </c>
      <c r="E109" s="62"/>
      <c r="K109" s="106">
        <f t="shared" si="6"/>
        <v>0</v>
      </c>
      <c r="L109" s="107"/>
      <c r="M109" s="108"/>
      <c r="N109" s="106">
        <f t="shared" si="7"/>
        <v>3.0000000000000001E-3</v>
      </c>
      <c r="O109" s="65">
        <v>3.0000000000000001E-3</v>
      </c>
      <c r="P109" s="110">
        <v>0</v>
      </c>
      <c r="S109" s="106">
        <f t="shared" si="8"/>
        <v>0</v>
      </c>
      <c r="T109" s="111"/>
      <c r="U109" s="110"/>
      <c r="V109" s="111"/>
      <c r="W109" s="111"/>
      <c r="X109" s="111"/>
      <c r="Y109" s="112">
        <v>1</v>
      </c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3"/>
      <c r="AK109" s="113"/>
      <c r="AL109" s="113"/>
      <c r="AM109" s="64"/>
      <c r="AN109" s="64"/>
      <c r="AO109" s="64"/>
    </row>
    <row r="110" spans="1:41" s="63" customFormat="1" ht="21" hidden="1" thickBot="1" x14ac:dyDescent="0.35">
      <c r="A110" s="102" t="s">
        <v>29</v>
      </c>
      <c r="B110" s="103"/>
      <c r="C110" s="114" t="s">
        <v>18</v>
      </c>
      <c r="D110" s="105">
        <f t="shared" si="9"/>
        <v>0.9</v>
      </c>
      <c r="E110" s="62"/>
      <c r="K110" s="111">
        <f t="shared" si="6"/>
        <v>0</v>
      </c>
      <c r="L110" s="107"/>
      <c r="M110" s="108"/>
      <c r="N110" s="106">
        <f t="shared" si="7"/>
        <v>0.9</v>
      </c>
      <c r="O110" s="116">
        <v>0.9</v>
      </c>
      <c r="P110" s="110">
        <v>0</v>
      </c>
      <c r="S110" s="106">
        <f t="shared" si="8"/>
        <v>0</v>
      </c>
      <c r="T110" s="111"/>
      <c r="U110" s="110"/>
      <c r="V110" s="111"/>
      <c r="W110" s="111"/>
      <c r="X110" s="111"/>
      <c r="Y110" s="112">
        <v>2</v>
      </c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3"/>
      <c r="AK110" s="113"/>
      <c r="AL110" s="113"/>
      <c r="AM110" s="64"/>
      <c r="AN110" s="64"/>
      <c r="AO110" s="64"/>
    </row>
    <row r="111" spans="1:41" s="63" customFormat="1" ht="21" thickBot="1" x14ac:dyDescent="0.35">
      <c r="A111" s="102">
        <v>47</v>
      </c>
      <c r="B111" s="103" t="s">
        <v>83</v>
      </c>
      <c r="C111" s="104" t="s">
        <v>43</v>
      </c>
      <c r="D111" s="105">
        <f t="shared" si="9"/>
        <v>2E-3</v>
      </c>
      <c r="E111" s="62"/>
      <c r="K111" s="106">
        <f t="shared" si="6"/>
        <v>0</v>
      </c>
      <c r="L111" s="107"/>
      <c r="M111" s="108"/>
      <c r="N111" s="106">
        <f t="shared" si="7"/>
        <v>2E-3</v>
      </c>
      <c r="O111" s="65">
        <v>2E-3</v>
      </c>
      <c r="P111" s="110">
        <v>0</v>
      </c>
      <c r="S111" s="106">
        <f t="shared" si="8"/>
        <v>0</v>
      </c>
      <c r="T111" s="111"/>
      <c r="U111" s="110"/>
      <c r="V111" s="111"/>
      <c r="W111" s="111"/>
      <c r="X111" s="111"/>
      <c r="Y111" s="112">
        <v>1</v>
      </c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3"/>
      <c r="AK111" s="113"/>
      <c r="AL111" s="113"/>
      <c r="AM111" s="64"/>
      <c r="AN111" s="64"/>
      <c r="AO111" s="64"/>
    </row>
    <row r="112" spans="1:41" s="63" customFormat="1" ht="21" hidden="1" thickBot="1" x14ac:dyDescent="0.35">
      <c r="A112" s="102" t="s">
        <v>29</v>
      </c>
      <c r="B112" s="103"/>
      <c r="C112" s="114" t="s">
        <v>18</v>
      </c>
      <c r="D112" s="105">
        <f t="shared" si="9"/>
        <v>0.45</v>
      </c>
      <c r="E112" s="62"/>
      <c r="K112" s="111">
        <f t="shared" si="6"/>
        <v>0</v>
      </c>
      <c r="L112" s="107"/>
      <c r="M112" s="108"/>
      <c r="N112" s="106">
        <f t="shared" si="7"/>
        <v>0.45</v>
      </c>
      <c r="O112" s="116">
        <v>0.45</v>
      </c>
      <c r="P112" s="110">
        <v>0</v>
      </c>
      <c r="S112" s="106">
        <f t="shared" si="8"/>
        <v>0</v>
      </c>
      <c r="T112" s="111"/>
      <c r="U112" s="110"/>
      <c r="V112" s="111"/>
      <c r="W112" s="111"/>
      <c r="X112" s="111"/>
      <c r="Y112" s="112">
        <v>2</v>
      </c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3"/>
      <c r="AK112" s="113"/>
      <c r="AL112" s="113"/>
      <c r="AM112" s="64"/>
      <c r="AN112" s="64"/>
      <c r="AO112" s="64"/>
    </row>
    <row r="113" spans="1:41" s="63" customFormat="1" ht="21" thickBot="1" x14ac:dyDescent="0.35">
      <c r="A113" s="102">
        <v>48</v>
      </c>
      <c r="B113" s="103" t="s">
        <v>84</v>
      </c>
      <c r="C113" s="104" t="s">
        <v>43</v>
      </c>
      <c r="D113" s="105">
        <f t="shared" si="9"/>
        <v>6.0000000000000001E-3</v>
      </c>
      <c r="E113" s="62"/>
      <c r="K113" s="106">
        <f t="shared" si="6"/>
        <v>0</v>
      </c>
      <c r="L113" s="107"/>
      <c r="M113" s="108"/>
      <c r="N113" s="106">
        <f t="shared" si="7"/>
        <v>6.0000000000000001E-3</v>
      </c>
      <c r="O113" s="65">
        <v>6.0000000000000001E-3</v>
      </c>
      <c r="P113" s="110">
        <v>0</v>
      </c>
      <c r="S113" s="106">
        <f t="shared" si="8"/>
        <v>0</v>
      </c>
      <c r="T113" s="111"/>
      <c r="U113" s="110"/>
      <c r="V113" s="111"/>
      <c r="W113" s="111"/>
      <c r="X113" s="111"/>
      <c r="Y113" s="112">
        <v>1</v>
      </c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3"/>
      <c r="AK113" s="113"/>
      <c r="AL113" s="113"/>
      <c r="AM113" s="64"/>
      <c r="AN113" s="64"/>
      <c r="AO113" s="64"/>
    </row>
    <row r="114" spans="1:41" s="63" customFormat="1" ht="21" hidden="1" thickBot="1" x14ac:dyDescent="0.35">
      <c r="A114" s="102"/>
      <c r="B114" s="103"/>
      <c r="C114" s="104"/>
      <c r="D114" s="105"/>
      <c r="E114" s="62"/>
      <c r="K114" s="106"/>
      <c r="L114" s="107"/>
      <c r="M114" s="108"/>
      <c r="N114" s="106"/>
      <c r="O114" s="65"/>
      <c r="P114" s="110"/>
      <c r="S114" s="106"/>
      <c r="T114" s="111"/>
      <c r="U114" s="110"/>
      <c r="V114" s="111"/>
      <c r="W114" s="111"/>
      <c r="X114" s="111"/>
      <c r="Y114" s="112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3"/>
      <c r="AK114" s="113"/>
      <c r="AL114" s="113"/>
      <c r="AM114" s="64"/>
      <c r="AN114" s="64"/>
      <c r="AO114" s="64"/>
    </row>
    <row r="115" spans="1:41" s="63" customFormat="1" ht="21" hidden="1" thickBot="1" x14ac:dyDescent="0.35">
      <c r="A115" s="102"/>
      <c r="B115" s="103"/>
      <c r="C115" s="104"/>
      <c r="D115" s="105"/>
      <c r="E115" s="62"/>
      <c r="K115" s="106"/>
      <c r="L115" s="107"/>
      <c r="M115" s="108"/>
      <c r="N115" s="106"/>
      <c r="O115" s="65"/>
      <c r="P115" s="110"/>
      <c r="S115" s="106"/>
      <c r="T115" s="111"/>
      <c r="U115" s="110"/>
      <c r="V115" s="111"/>
      <c r="W115" s="111"/>
      <c r="X115" s="111"/>
      <c r="Y115" s="112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3"/>
      <c r="AK115" s="113"/>
      <c r="AL115" s="113"/>
      <c r="AM115" s="64"/>
      <c r="AN115" s="64"/>
      <c r="AO115" s="64"/>
    </row>
    <row r="116" spans="1:41" s="63" customFormat="1" ht="21" hidden="1" thickBot="1" x14ac:dyDescent="0.35">
      <c r="A116" s="102"/>
      <c r="B116" s="103"/>
      <c r="C116" s="104"/>
      <c r="D116" s="105"/>
      <c r="E116" s="62"/>
      <c r="K116" s="106"/>
      <c r="L116" s="107"/>
      <c r="M116" s="108"/>
      <c r="N116" s="106"/>
      <c r="O116" s="65"/>
      <c r="P116" s="110"/>
      <c r="S116" s="106"/>
      <c r="T116" s="111"/>
      <c r="U116" s="110"/>
      <c r="V116" s="111"/>
      <c r="W116" s="111"/>
      <c r="X116" s="111"/>
      <c r="Y116" s="112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3"/>
      <c r="AK116" s="113"/>
      <c r="AL116" s="113"/>
      <c r="AM116" s="64"/>
      <c r="AN116" s="64"/>
      <c r="AO116" s="64"/>
    </row>
    <row r="117" spans="1:41" s="63" customFormat="1" ht="21" hidden="1" thickBot="1" x14ac:dyDescent="0.35">
      <c r="A117" s="102"/>
      <c r="B117" s="103"/>
      <c r="C117" s="104"/>
      <c r="D117" s="105"/>
      <c r="E117" s="62"/>
      <c r="K117" s="106"/>
      <c r="L117" s="107"/>
      <c r="M117" s="108"/>
      <c r="N117" s="106"/>
      <c r="O117" s="65"/>
      <c r="P117" s="110"/>
      <c r="S117" s="106"/>
      <c r="T117" s="111"/>
      <c r="U117" s="110"/>
      <c r="V117" s="111"/>
      <c r="W117" s="111"/>
      <c r="X117" s="111"/>
      <c r="Y117" s="112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3"/>
      <c r="AK117" s="113"/>
      <c r="AL117" s="113"/>
      <c r="AM117" s="64"/>
      <c r="AN117" s="64"/>
      <c r="AO117" s="64"/>
    </row>
    <row r="118" spans="1:41" s="63" customFormat="1" ht="21" hidden="1" thickBot="1" x14ac:dyDescent="0.35">
      <c r="A118" s="102"/>
      <c r="B118" s="103"/>
      <c r="C118" s="104"/>
      <c r="D118" s="105"/>
      <c r="E118" s="62"/>
      <c r="K118" s="106"/>
      <c r="L118" s="107"/>
      <c r="M118" s="108"/>
      <c r="N118" s="106"/>
      <c r="O118" s="65"/>
      <c r="P118" s="110"/>
      <c r="S118" s="106"/>
      <c r="T118" s="111"/>
      <c r="U118" s="110"/>
      <c r="V118" s="111"/>
      <c r="W118" s="111"/>
      <c r="X118" s="111"/>
      <c r="Y118" s="112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3"/>
      <c r="AK118" s="113"/>
      <c r="AL118" s="113"/>
      <c r="AM118" s="64"/>
      <c r="AN118" s="64"/>
      <c r="AO118" s="64"/>
    </row>
    <row r="119" spans="1:41" s="63" customFormat="1" ht="21" hidden="1" thickBot="1" x14ac:dyDescent="0.35">
      <c r="A119" s="102" t="s">
        <v>29</v>
      </c>
      <c r="B119" s="103"/>
      <c r="C119" s="114" t="s">
        <v>18</v>
      </c>
      <c r="D119" s="105">
        <f t="shared" si="9"/>
        <v>3</v>
      </c>
      <c r="E119" s="62"/>
      <c r="K119" s="111">
        <f t="shared" si="6"/>
        <v>0</v>
      </c>
      <c r="L119" s="107"/>
      <c r="M119" s="108"/>
      <c r="N119" s="106">
        <f t="shared" si="7"/>
        <v>3</v>
      </c>
      <c r="O119" s="116">
        <v>3</v>
      </c>
      <c r="P119" s="110">
        <v>0</v>
      </c>
      <c r="S119" s="106">
        <f t="shared" si="8"/>
        <v>0</v>
      </c>
      <c r="T119" s="111"/>
      <c r="U119" s="110"/>
      <c r="V119" s="111"/>
      <c r="W119" s="111"/>
      <c r="X119" s="111"/>
      <c r="Y119" s="112">
        <v>2</v>
      </c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3"/>
      <c r="AK119" s="113"/>
      <c r="AL119" s="113"/>
      <c r="AM119" s="64"/>
      <c r="AN119" s="64"/>
      <c r="AO119" s="64"/>
    </row>
    <row r="120" spans="1:41" s="63" customFormat="1" ht="20.25" x14ac:dyDescent="0.3">
      <c r="A120" s="158"/>
      <c r="B120" s="188" t="s">
        <v>47</v>
      </c>
      <c r="C120" s="135" t="s">
        <v>43</v>
      </c>
      <c r="D120" s="105"/>
      <c r="E120" s="136"/>
      <c r="F120" s="137"/>
      <c r="G120" s="137"/>
      <c r="H120" s="137"/>
      <c r="I120" s="137"/>
      <c r="J120" s="137"/>
      <c r="K120" s="138"/>
      <c r="L120" s="139"/>
      <c r="M120" s="140"/>
      <c r="N120" s="138"/>
      <c r="O120" s="141">
        <f>SUMIF(C123:C216,"т.м.кв",O123:O216)</f>
        <v>0.81900000000000028</v>
      </c>
      <c r="P120" s="142"/>
      <c r="Q120" s="137"/>
      <c r="R120" s="137"/>
      <c r="S120" s="138"/>
      <c r="T120" s="141">
        <f>SUMIF(C122:C216,"т.м.кв",T122:T216)</f>
        <v>0.19</v>
      </c>
      <c r="U120" s="142"/>
      <c r="V120" s="138"/>
      <c r="W120" s="138"/>
      <c r="X120" s="138"/>
      <c r="Y120" s="143"/>
      <c r="Z120" s="144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3"/>
      <c r="AK120" s="113"/>
      <c r="AL120" s="113"/>
      <c r="AM120" s="64"/>
      <c r="AN120" s="64"/>
      <c r="AO120" s="64"/>
    </row>
    <row r="121" spans="1:41" s="63" customFormat="1" ht="21" thickBot="1" x14ac:dyDescent="0.35">
      <c r="A121" s="159"/>
      <c r="B121" s="160"/>
      <c r="C121" s="145" t="s">
        <v>18</v>
      </c>
      <c r="D121" s="146"/>
      <c r="E121" s="147"/>
      <c r="F121" s="148"/>
      <c r="G121" s="148"/>
      <c r="H121" s="148"/>
      <c r="I121" s="148"/>
      <c r="J121" s="148"/>
      <c r="K121" s="149"/>
      <c r="L121" s="150"/>
      <c r="M121" s="151"/>
      <c r="N121" s="149"/>
      <c r="O121" s="141">
        <f>SUMIF(C123:C216,"т.руб.",O123:O216)</f>
        <v>954.37300000000005</v>
      </c>
      <c r="P121" s="152"/>
      <c r="Q121" s="148"/>
      <c r="R121" s="148"/>
      <c r="S121" s="149"/>
      <c r="T121" s="141">
        <f>SUMIF(C123:C216,"т.руб.",T123:T216)</f>
        <v>232</v>
      </c>
      <c r="U121" s="152"/>
      <c r="V121" s="153"/>
      <c r="W121" s="153"/>
      <c r="X121" s="153"/>
      <c r="Y121" s="154"/>
      <c r="Z121" s="144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3"/>
      <c r="AK121" s="113"/>
      <c r="AL121" s="113"/>
      <c r="AM121" s="64"/>
      <c r="AN121" s="64"/>
      <c r="AO121" s="64"/>
    </row>
    <row r="122" spans="1:41" s="63" customFormat="1" ht="29.25" customHeight="1" thickBot="1" x14ac:dyDescent="0.35">
      <c r="A122" s="102">
        <v>49</v>
      </c>
      <c r="B122" s="103" t="s">
        <v>85</v>
      </c>
      <c r="C122" s="104" t="s">
        <v>43</v>
      </c>
      <c r="D122" s="105">
        <f>N122+S122</f>
        <v>0.03</v>
      </c>
      <c r="E122" s="111"/>
      <c r="F122" s="111"/>
      <c r="G122" s="111"/>
      <c r="H122" s="111"/>
      <c r="I122" s="111"/>
      <c r="J122" s="111"/>
      <c r="K122" s="106">
        <f t="shared" ref="K122:K131" si="10">L122+M122</f>
        <v>0</v>
      </c>
      <c r="L122" s="107"/>
      <c r="M122" s="108"/>
      <c r="N122" s="106">
        <f t="shared" ref="N122:N179" si="11">O122+P122</f>
        <v>0</v>
      </c>
      <c r="O122" s="116">
        <v>0</v>
      </c>
      <c r="P122" s="110">
        <v>0</v>
      </c>
      <c r="Q122" s="111"/>
      <c r="R122" s="111"/>
      <c r="S122" s="106">
        <f t="shared" ref="S122:S131" si="12">T122+U122</f>
        <v>0.03</v>
      </c>
      <c r="T122" s="111">
        <v>0.03</v>
      </c>
      <c r="U122" s="110"/>
      <c r="V122" s="111"/>
      <c r="W122" s="111"/>
      <c r="X122" s="111"/>
      <c r="Y122" s="112">
        <v>1</v>
      </c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3"/>
      <c r="AK122" s="113"/>
      <c r="AL122" s="113"/>
      <c r="AM122" s="64"/>
      <c r="AN122" s="64"/>
      <c r="AO122" s="64"/>
    </row>
    <row r="123" spans="1:41" s="63" customFormat="1" ht="29.25" hidden="1" customHeight="1" thickBot="1" x14ac:dyDescent="0.35">
      <c r="A123" s="102"/>
      <c r="B123" s="103"/>
      <c r="C123" s="114" t="s">
        <v>18</v>
      </c>
      <c r="D123" s="105">
        <f t="shared" ref="D123:D179" si="13">N123+S123</f>
        <v>40</v>
      </c>
      <c r="E123" s="111"/>
      <c r="F123" s="111"/>
      <c r="G123" s="111"/>
      <c r="H123" s="111"/>
      <c r="I123" s="111"/>
      <c r="J123" s="111"/>
      <c r="K123" s="111">
        <f t="shared" si="10"/>
        <v>0</v>
      </c>
      <c r="L123" s="107"/>
      <c r="M123" s="108"/>
      <c r="N123" s="106">
        <f t="shared" si="11"/>
        <v>0</v>
      </c>
      <c r="O123" s="116">
        <v>0</v>
      </c>
      <c r="P123" s="110">
        <v>0</v>
      </c>
      <c r="Q123" s="111"/>
      <c r="R123" s="111"/>
      <c r="S123" s="106">
        <f t="shared" si="12"/>
        <v>40</v>
      </c>
      <c r="T123" s="111">
        <v>40</v>
      </c>
      <c r="U123" s="110"/>
      <c r="V123" s="111"/>
      <c r="W123" s="111"/>
      <c r="X123" s="111"/>
      <c r="Y123" s="112">
        <v>2</v>
      </c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3"/>
      <c r="AK123" s="113"/>
      <c r="AL123" s="113"/>
      <c r="AM123" s="64"/>
      <c r="AN123" s="64"/>
      <c r="AO123" s="64"/>
    </row>
    <row r="124" spans="1:41" s="63" customFormat="1" ht="29.25" customHeight="1" thickBot="1" x14ac:dyDescent="0.35">
      <c r="A124" s="117">
        <v>50</v>
      </c>
      <c r="B124" s="103" t="s">
        <v>86</v>
      </c>
      <c r="C124" s="104" t="s">
        <v>43</v>
      </c>
      <c r="D124" s="105">
        <f t="shared" si="13"/>
        <v>1E-3</v>
      </c>
      <c r="E124" s="111"/>
      <c r="F124" s="111"/>
      <c r="G124" s="111"/>
      <c r="H124" s="111"/>
      <c r="I124" s="111"/>
      <c r="J124" s="111"/>
      <c r="K124" s="106">
        <f t="shared" si="10"/>
        <v>0</v>
      </c>
      <c r="L124" s="107"/>
      <c r="M124" s="108"/>
      <c r="N124" s="106">
        <f t="shared" si="11"/>
        <v>1E-3</v>
      </c>
      <c r="O124" s="116">
        <v>1E-3</v>
      </c>
      <c r="P124" s="110">
        <v>0</v>
      </c>
      <c r="Q124" s="111"/>
      <c r="R124" s="111"/>
      <c r="S124" s="106">
        <f t="shared" si="12"/>
        <v>0</v>
      </c>
      <c r="T124" s="111"/>
      <c r="U124" s="110"/>
      <c r="V124" s="111"/>
      <c r="W124" s="111"/>
      <c r="X124" s="111"/>
      <c r="Y124" s="112">
        <v>1</v>
      </c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3"/>
      <c r="AK124" s="113"/>
      <c r="AL124" s="113"/>
      <c r="AM124" s="64"/>
      <c r="AN124" s="64"/>
      <c r="AO124" s="64"/>
    </row>
    <row r="125" spans="1:41" s="63" customFormat="1" ht="29.25" hidden="1" customHeight="1" thickBot="1" x14ac:dyDescent="0.35">
      <c r="A125" s="102" t="s">
        <v>29</v>
      </c>
      <c r="B125" s="103"/>
      <c r="C125" s="114" t="s">
        <v>18</v>
      </c>
      <c r="D125" s="105">
        <f t="shared" si="13"/>
        <v>1.2</v>
      </c>
      <c r="E125" s="111"/>
      <c r="F125" s="111"/>
      <c r="G125" s="111"/>
      <c r="H125" s="111"/>
      <c r="I125" s="111"/>
      <c r="J125" s="111"/>
      <c r="K125" s="111">
        <f t="shared" si="10"/>
        <v>0</v>
      </c>
      <c r="L125" s="107"/>
      <c r="M125" s="108"/>
      <c r="N125" s="106">
        <f t="shared" si="11"/>
        <v>1.2</v>
      </c>
      <c r="O125" s="116">
        <v>1.2</v>
      </c>
      <c r="P125" s="110">
        <v>0</v>
      </c>
      <c r="Q125" s="111"/>
      <c r="R125" s="111"/>
      <c r="S125" s="106">
        <f t="shared" si="12"/>
        <v>0</v>
      </c>
      <c r="T125" s="111"/>
      <c r="U125" s="110"/>
      <c r="V125" s="111"/>
      <c r="W125" s="111"/>
      <c r="X125" s="111"/>
      <c r="Y125" s="112">
        <v>2</v>
      </c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3"/>
      <c r="AK125" s="113"/>
      <c r="AL125" s="113"/>
      <c r="AM125" s="64"/>
      <c r="AN125" s="64"/>
      <c r="AO125" s="64"/>
    </row>
    <row r="126" spans="1:41" s="63" customFormat="1" ht="29.25" customHeight="1" thickBot="1" x14ac:dyDescent="0.35">
      <c r="A126" s="102">
        <v>51</v>
      </c>
      <c r="B126" s="103" t="s">
        <v>87</v>
      </c>
      <c r="C126" s="104" t="s">
        <v>43</v>
      </c>
      <c r="D126" s="105">
        <f t="shared" si="13"/>
        <v>0.02</v>
      </c>
      <c r="E126" s="111"/>
      <c r="F126" s="111"/>
      <c r="G126" s="111"/>
      <c r="H126" s="111"/>
      <c r="I126" s="111"/>
      <c r="J126" s="111"/>
      <c r="K126" s="106">
        <f t="shared" si="10"/>
        <v>0</v>
      </c>
      <c r="L126" s="107"/>
      <c r="M126" s="108"/>
      <c r="N126" s="106">
        <f t="shared" si="11"/>
        <v>0.02</v>
      </c>
      <c r="O126" s="116">
        <v>0.02</v>
      </c>
      <c r="P126" s="110">
        <v>0</v>
      </c>
      <c r="Q126" s="111"/>
      <c r="R126" s="111"/>
      <c r="S126" s="106">
        <f t="shared" si="12"/>
        <v>0</v>
      </c>
      <c r="T126" s="111">
        <v>0</v>
      </c>
      <c r="U126" s="110"/>
      <c r="V126" s="111"/>
      <c r="W126" s="111"/>
      <c r="X126" s="111"/>
      <c r="Y126" s="112">
        <v>1</v>
      </c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3"/>
      <c r="AK126" s="113"/>
      <c r="AL126" s="113"/>
      <c r="AM126" s="64"/>
      <c r="AN126" s="64"/>
      <c r="AO126" s="64"/>
    </row>
    <row r="127" spans="1:41" s="63" customFormat="1" ht="29.25" hidden="1" customHeight="1" thickBot="1" x14ac:dyDescent="0.35">
      <c r="A127" s="102"/>
      <c r="B127" s="103"/>
      <c r="C127" s="114" t="s">
        <v>18</v>
      </c>
      <c r="D127" s="105">
        <f t="shared" si="13"/>
        <v>24</v>
      </c>
      <c r="E127" s="111"/>
      <c r="F127" s="111"/>
      <c r="G127" s="111"/>
      <c r="H127" s="111"/>
      <c r="I127" s="111"/>
      <c r="J127" s="111"/>
      <c r="K127" s="111">
        <f t="shared" si="10"/>
        <v>0</v>
      </c>
      <c r="L127" s="107"/>
      <c r="M127" s="108"/>
      <c r="N127" s="106">
        <f t="shared" si="11"/>
        <v>24</v>
      </c>
      <c r="O127" s="116">
        <v>24</v>
      </c>
      <c r="P127" s="110">
        <v>0</v>
      </c>
      <c r="Q127" s="111"/>
      <c r="R127" s="111"/>
      <c r="S127" s="106">
        <f t="shared" si="12"/>
        <v>0</v>
      </c>
      <c r="T127" s="111">
        <v>0</v>
      </c>
      <c r="U127" s="110"/>
      <c r="V127" s="111"/>
      <c r="W127" s="111"/>
      <c r="X127" s="111"/>
      <c r="Y127" s="112">
        <v>2</v>
      </c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3"/>
      <c r="AK127" s="113"/>
      <c r="AL127" s="113"/>
      <c r="AM127" s="64"/>
      <c r="AN127" s="64"/>
      <c r="AO127" s="64"/>
    </row>
    <row r="128" spans="1:41" s="63" customFormat="1" ht="29.25" customHeight="1" thickBot="1" x14ac:dyDescent="0.35">
      <c r="A128" s="117">
        <v>52</v>
      </c>
      <c r="B128" s="103" t="s">
        <v>88</v>
      </c>
      <c r="C128" s="104" t="s">
        <v>43</v>
      </c>
      <c r="D128" s="105">
        <f t="shared" si="13"/>
        <v>3.5000000000000003E-2</v>
      </c>
      <c r="E128" s="62"/>
      <c r="K128" s="106">
        <f t="shared" si="10"/>
        <v>0</v>
      </c>
      <c r="L128" s="107"/>
      <c r="M128" s="108"/>
      <c r="N128" s="106">
        <f t="shared" si="11"/>
        <v>3.5000000000000003E-2</v>
      </c>
      <c r="O128" s="65">
        <v>3.5000000000000003E-2</v>
      </c>
      <c r="P128" s="110">
        <v>0</v>
      </c>
      <c r="S128" s="106">
        <f t="shared" si="12"/>
        <v>0</v>
      </c>
      <c r="T128" s="111"/>
      <c r="U128" s="110"/>
      <c r="V128" s="111"/>
      <c r="W128" s="111"/>
      <c r="X128" s="111"/>
      <c r="Y128" s="112">
        <v>1</v>
      </c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3"/>
      <c r="AK128" s="113"/>
      <c r="AL128" s="113"/>
      <c r="AM128" s="64"/>
      <c r="AN128" s="64"/>
      <c r="AO128" s="64"/>
    </row>
    <row r="129" spans="1:41" s="63" customFormat="1" ht="29.25" hidden="1" customHeight="1" thickBot="1" x14ac:dyDescent="0.35">
      <c r="A129" s="102" t="s">
        <v>29</v>
      </c>
      <c r="B129" s="103"/>
      <c r="C129" s="114" t="s">
        <v>18</v>
      </c>
      <c r="D129" s="105">
        <f t="shared" si="13"/>
        <v>42</v>
      </c>
      <c r="E129" s="62"/>
      <c r="K129" s="111">
        <f t="shared" si="10"/>
        <v>0</v>
      </c>
      <c r="L129" s="107"/>
      <c r="M129" s="108"/>
      <c r="N129" s="106">
        <f t="shared" si="11"/>
        <v>42</v>
      </c>
      <c r="O129" s="116">
        <v>42</v>
      </c>
      <c r="P129" s="110">
        <v>0</v>
      </c>
      <c r="S129" s="106">
        <f t="shared" si="12"/>
        <v>0</v>
      </c>
      <c r="T129" s="111"/>
      <c r="U129" s="110"/>
      <c r="V129" s="111"/>
      <c r="W129" s="111"/>
      <c r="X129" s="111"/>
      <c r="Y129" s="112">
        <v>2</v>
      </c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3"/>
      <c r="AK129" s="113"/>
      <c r="AL129" s="113"/>
      <c r="AM129" s="64"/>
      <c r="AN129" s="64"/>
      <c r="AO129" s="64"/>
    </row>
    <row r="130" spans="1:41" s="63" customFormat="1" ht="29.25" customHeight="1" thickBot="1" x14ac:dyDescent="0.35">
      <c r="A130" s="102">
        <v>53</v>
      </c>
      <c r="B130" s="103" t="s">
        <v>89</v>
      </c>
      <c r="C130" s="104" t="s">
        <v>43</v>
      </c>
      <c r="D130" s="105">
        <f t="shared" si="13"/>
        <v>2.3E-2</v>
      </c>
      <c r="E130" s="62"/>
      <c r="K130" s="106">
        <f t="shared" si="10"/>
        <v>0</v>
      </c>
      <c r="L130" s="107"/>
      <c r="M130" s="108"/>
      <c r="N130" s="106">
        <f t="shared" si="11"/>
        <v>2.3E-2</v>
      </c>
      <c r="O130" s="65">
        <v>2.3E-2</v>
      </c>
      <c r="P130" s="110">
        <v>0</v>
      </c>
      <c r="S130" s="106">
        <f t="shared" si="12"/>
        <v>0</v>
      </c>
      <c r="T130" s="111"/>
      <c r="U130" s="110"/>
      <c r="V130" s="111"/>
      <c r="W130" s="111"/>
      <c r="X130" s="111"/>
      <c r="Y130" s="112">
        <v>1</v>
      </c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3"/>
      <c r="AK130" s="113"/>
      <c r="AL130" s="113"/>
      <c r="AM130" s="64"/>
      <c r="AN130" s="64"/>
      <c r="AO130" s="64"/>
    </row>
    <row r="131" spans="1:41" s="63" customFormat="1" ht="29.25" hidden="1" customHeight="1" thickBot="1" x14ac:dyDescent="0.35">
      <c r="A131" s="102"/>
      <c r="B131" s="103"/>
      <c r="C131" s="114" t="s">
        <v>18</v>
      </c>
      <c r="D131" s="105">
        <f t="shared" si="13"/>
        <v>23.672999999999998</v>
      </c>
      <c r="E131" s="62"/>
      <c r="K131" s="111">
        <f t="shared" si="10"/>
        <v>0</v>
      </c>
      <c r="L131" s="107"/>
      <c r="M131" s="108"/>
      <c r="N131" s="106">
        <f t="shared" si="11"/>
        <v>23.672999999999998</v>
      </c>
      <c r="O131" s="116">
        <v>23.672999999999998</v>
      </c>
      <c r="P131" s="110">
        <v>0</v>
      </c>
      <c r="S131" s="106">
        <f t="shared" si="12"/>
        <v>0</v>
      </c>
      <c r="T131" s="111"/>
      <c r="U131" s="110"/>
      <c r="V131" s="111"/>
      <c r="W131" s="111"/>
      <c r="X131" s="111"/>
      <c r="Y131" s="112">
        <v>2</v>
      </c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3"/>
      <c r="AK131" s="113"/>
      <c r="AL131" s="113"/>
      <c r="AM131" s="64"/>
      <c r="AN131" s="64"/>
      <c r="AO131" s="64"/>
    </row>
    <row r="132" spans="1:41" s="63" customFormat="1" ht="29.25" customHeight="1" thickBot="1" x14ac:dyDescent="0.35">
      <c r="A132" s="117">
        <v>54</v>
      </c>
      <c r="B132" s="103" t="s">
        <v>90</v>
      </c>
      <c r="C132" s="104" t="s">
        <v>43</v>
      </c>
      <c r="D132" s="105">
        <f t="shared" si="13"/>
        <v>0.16700000000000001</v>
      </c>
      <c r="E132" s="62"/>
      <c r="K132" s="106">
        <f>L132+M132</f>
        <v>0</v>
      </c>
      <c r="L132" s="107"/>
      <c r="M132" s="108"/>
      <c r="N132" s="106">
        <f t="shared" si="11"/>
        <v>0.16700000000000001</v>
      </c>
      <c r="O132" s="65">
        <v>0.16700000000000001</v>
      </c>
      <c r="P132" s="110">
        <v>0</v>
      </c>
      <c r="S132" s="106">
        <f>T132+U132</f>
        <v>0</v>
      </c>
      <c r="T132" s="111"/>
      <c r="U132" s="110"/>
      <c r="V132" s="111"/>
      <c r="W132" s="111"/>
      <c r="X132" s="111"/>
      <c r="Y132" s="112">
        <v>1</v>
      </c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3"/>
      <c r="AK132" s="113"/>
      <c r="AL132" s="113"/>
      <c r="AM132" s="64"/>
      <c r="AN132" s="64"/>
      <c r="AO132" s="64"/>
    </row>
    <row r="133" spans="1:41" s="63" customFormat="1" ht="29.25" hidden="1" customHeight="1" thickBot="1" x14ac:dyDescent="0.35">
      <c r="A133" s="102" t="s">
        <v>29</v>
      </c>
      <c r="B133" s="103"/>
      <c r="C133" s="114" t="s">
        <v>18</v>
      </c>
      <c r="D133" s="105">
        <f t="shared" si="13"/>
        <v>200.4</v>
      </c>
      <c r="E133" s="62"/>
      <c r="K133" s="111">
        <f>L133+M133</f>
        <v>0</v>
      </c>
      <c r="L133" s="107"/>
      <c r="M133" s="108"/>
      <c r="N133" s="106">
        <f t="shared" si="11"/>
        <v>200.4</v>
      </c>
      <c r="O133" s="118">
        <v>200.4</v>
      </c>
      <c r="P133" s="110">
        <v>0</v>
      </c>
      <c r="S133" s="106">
        <f>T133+U133</f>
        <v>0</v>
      </c>
      <c r="T133" s="111"/>
      <c r="U133" s="110"/>
      <c r="V133" s="111"/>
      <c r="W133" s="111"/>
      <c r="X133" s="111"/>
      <c r="Y133" s="112">
        <v>2</v>
      </c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3"/>
      <c r="AK133" s="113"/>
      <c r="AL133" s="113"/>
      <c r="AM133" s="64"/>
      <c r="AN133" s="64"/>
      <c r="AO133" s="64"/>
    </row>
    <row r="134" spans="1:41" s="63" customFormat="1" ht="29.25" customHeight="1" thickBot="1" x14ac:dyDescent="0.35">
      <c r="A134" s="102">
        <v>55</v>
      </c>
      <c r="B134" s="103" t="s">
        <v>91</v>
      </c>
      <c r="C134" s="104" t="s">
        <v>43</v>
      </c>
      <c r="D134" s="105">
        <f t="shared" si="13"/>
        <v>0.03</v>
      </c>
      <c r="E134" s="62"/>
      <c r="K134" s="106">
        <f t="shared" ref="K134:K179" si="14">L134+M134</f>
        <v>0</v>
      </c>
      <c r="L134" s="107"/>
      <c r="M134" s="108"/>
      <c r="N134" s="106">
        <f t="shared" si="11"/>
        <v>0.03</v>
      </c>
      <c r="O134" s="65">
        <v>0.03</v>
      </c>
      <c r="P134" s="110">
        <v>0</v>
      </c>
      <c r="S134" s="106">
        <f t="shared" ref="S134:S179" si="15">T134+U134</f>
        <v>0</v>
      </c>
      <c r="T134" s="111"/>
      <c r="U134" s="110"/>
      <c r="V134" s="111"/>
      <c r="W134" s="111"/>
      <c r="X134" s="111"/>
      <c r="Y134" s="112">
        <v>1</v>
      </c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3"/>
      <c r="AK134" s="113"/>
      <c r="AL134" s="113"/>
      <c r="AM134" s="64"/>
      <c r="AN134" s="64"/>
      <c r="AO134" s="64"/>
    </row>
    <row r="135" spans="1:41" s="63" customFormat="1" ht="29.25" hidden="1" customHeight="1" thickBot="1" x14ac:dyDescent="0.35">
      <c r="A135" s="102"/>
      <c r="B135" s="103"/>
      <c r="C135" s="114" t="s">
        <v>18</v>
      </c>
      <c r="D135" s="105">
        <f t="shared" si="13"/>
        <v>36</v>
      </c>
      <c r="E135" s="62"/>
      <c r="K135" s="111">
        <f t="shared" si="14"/>
        <v>0</v>
      </c>
      <c r="L135" s="107"/>
      <c r="M135" s="108"/>
      <c r="N135" s="106">
        <f t="shared" si="11"/>
        <v>36</v>
      </c>
      <c r="O135" s="116">
        <v>36</v>
      </c>
      <c r="P135" s="110">
        <v>0</v>
      </c>
      <c r="S135" s="106">
        <f t="shared" si="15"/>
        <v>0</v>
      </c>
      <c r="T135" s="111"/>
      <c r="U135" s="110"/>
      <c r="V135" s="111"/>
      <c r="W135" s="111"/>
      <c r="X135" s="111"/>
      <c r="Y135" s="112">
        <v>2</v>
      </c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3"/>
      <c r="AK135" s="113"/>
      <c r="AL135" s="113"/>
      <c r="AM135" s="64"/>
      <c r="AN135" s="64"/>
      <c r="AO135" s="64"/>
    </row>
    <row r="136" spans="1:41" s="63" customFormat="1" ht="29.25" customHeight="1" thickBot="1" x14ac:dyDescent="0.35">
      <c r="A136" s="117">
        <v>56</v>
      </c>
      <c r="B136" s="103" t="s">
        <v>92</v>
      </c>
      <c r="C136" s="104" t="s">
        <v>43</v>
      </c>
      <c r="D136" s="105">
        <f t="shared" si="13"/>
        <v>0.02</v>
      </c>
      <c r="E136" s="62"/>
      <c r="K136" s="106">
        <f t="shared" si="14"/>
        <v>0</v>
      </c>
      <c r="L136" s="107"/>
      <c r="M136" s="108"/>
      <c r="N136" s="106">
        <f t="shared" si="11"/>
        <v>0</v>
      </c>
      <c r="O136" s="65">
        <v>0</v>
      </c>
      <c r="P136" s="110">
        <v>0</v>
      </c>
      <c r="S136" s="106">
        <f t="shared" si="15"/>
        <v>0.02</v>
      </c>
      <c r="T136" s="65">
        <v>0.02</v>
      </c>
      <c r="U136" s="110"/>
      <c r="V136" s="111"/>
      <c r="W136" s="111"/>
      <c r="X136" s="111"/>
      <c r="Y136" s="112">
        <v>1</v>
      </c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3"/>
      <c r="AK136" s="113"/>
      <c r="AL136" s="113"/>
      <c r="AM136" s="64"/>
      <c r="AN136" s="64"/>
      <c r="AO136" s="64"/>
    </row>
    <row r="137" spans="1:41" s="63" customFormat="1" ht="29.25" hidden="1" customHeight="1" thickBot="1" x14ac:dyDescent="0.35">
      <c r="A137" s="102" t="s">
        <v>29</v>
      </c>
      <c r="B137" s="103"/>
      <c r="C137" s="114" t="s">
        <v>18</v>
      </c>
      <c r="D137" s="105">
        <f t="shared" si="13"/>
        <v>24</v>
      </c>
      <c r="E137" s="62"/>
      <c r="K137" s="111">
        <f t="shared" si="14"/>
        <v>0</v>
      </c>
      <c r="L137" s="107"/>
      <c r="M137" s="108"/>
      <c r="N137" s="106">
        <f t="shared" si="11"/>
        <v>0</v>
      </c>
      <c r="O137" s="116">
        <v>0</v>
      </c>
      <c r="P137" s="110">
        <v>0</v>
      </c>
      <c r="S137" s="106">
        <f t="shared" si="15"/>
        <v>24</v>
      </c>
      <c r="T137" s="116">
        <v>24</v>
      </c>
      <c r="U137" s="110"/>
      <c r="V137" s="111"/>
      <c r="W137" s="111"/>
      <c r="X137" s="111"/>
      <c r="Y137" s="112">
        <v>2</v>
      </c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3"/>
      <c r="AK137" s="113"/>
      <c r="AL137" s="113"/>
      <c r="AM137" s="64"/>
      <c r="AN137" s="64"/>
      <c r="AO137" s="64"/>
    </row>
    <row r="138" spans="1:41" s="63" customFormat="1" ht="29.25" customHeight="1" thickBot="1" x14ac:dyDescent="0.35">
      <c r="A138" s="102">
        <v>57</v>
      </c>
      <c r="B138" s="103" t="s">
        <v>93</v>
      </c>
      <c r="C138" s="104" t="s">
        <v>43</v>
      </c>
      <c r="D138" s="105">
        <f t="shared" si="13"/>
        <v>3.5000000000000003E-2</v>
      </c>
      <c r="E138" s="62"/>
      <c r="K138" s="106">
        <f t="shared" si="14"/>
        <v>0</v>
      </c>
      <c r="L138" s="107"/>
      <c r="M138" s="108"/>
      <c r="N138" s="106">
        <f t="shared" si="11"/>
        <v>0</v>
      </c>
      <c r="O138" s="65">
        <v>0</v>
      </c>
      <c r="P138" s="110">
        <v>0</v>
      </c>
      <c r="S138" s="106">
        <f t="shared" si="15"/>
        <v>3.5000000000000003E-2</v>
      </c>
      <c r="T138" s="65">
        <v>3.5000000000000003E-2</v>
      </c>
      <c r="U138" s="110"/>
      <c r="V138" s="111"/>
      <c r="W138" s="111"/>
      <c r="X138" s="111"/>
      <c r="Y138" s="112">
        <v>1</v>
      </c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3"/>
      <c r="AK138" s="113"/>
      <c r="AL138" s="113"/>
      <c r="AM138" s="64" t="s">
        <v>49</v>
      </c>
      <c r="AN138" s="64"/>
      <c r="AO138" s="64"/>
    </row>
    <row r="139" spans="1:41" s="63" customFormat="1" ht="29.25" hidden="1" customHeight="1" thickBot="1" x14ac:dyDescent="0.35">
      <c r="A139" s="102"/>
      <c r="B139" s="103"/>
      <c r="C139" s="114" t="s">
        <v>18</v>
      </c>
      <c r="D139" s="105">
        <f t="shared" si="13"/>
        <v>42</v>
      </c>
      <c r="E139" s="62"/>
      <c r="K139" s="111">
        <f t="shared" si="14"/>
        <v>0</v>
      </c>
      <c r="L139" s="107"/>
      <c r="M139" s="108"/>
      <c r="N139" s="106">
        <f t="shared" si="11"/>
        <v>0</v>
      </c>
      <c r="O139" s="116">
        <v>0</v>
      </c>
      <c r="P139" s="110">
        <v>0</v>
      </c>
      <c r="S139" s="106">
        <f t="shared" si="15"/>
        <v>42</v>
      </c>
      <c r="T139" s="116">
        <v>42</v>
      </c>
      <c r="U139" s="110"/>
      <c r="V139" s="111"/>
      <c r="W139" s="111"/>
      <c r="X139" s="111"/>
      <c r="Y139" s="112">
        <v>2</v>
      </c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3"/>
      <c r="AK139" s="113"/>
      <c r="AL139" s="113"/>
      <c r="AM139" s="64"/>
      <c r="AN139" s="64"/>
      <c r="AO139" s="64"/>
    </row>
    <row r="140" spans="1:41" s="63" customFormat="1" ht="29.25" customHeight="1" thickBot="1" x14ac:dyDescent="0.35">
      <c r="A140" s="117">
        <v>58</v>
      </c>
      <c r="B140" s="103" t="s">
        <v>94</v>
      </c>
      <c r="C140" s="104" t="s">
        <v>43</v>
      </c>
      <c r="D140" s="105">
        <f t="shared" si="13"/>
        <v>2.5000000000000001E-2</v>
      </c>
      <c r="E140" s="62"/>
      <c r="K140" s="106">
        <f t="shared" si="14"/>
        <v>0</v>
      </c>
      <c r="L140" s="107"/>
      <c r="M140" s="108"/>
      <c r="N140" s="106">
        <f t="shared" si="11"/>
        <v>0</v>
      </c>
      <c r="O140" s="65">
        <v>0</v>
      </c>
      <c r="P140" s="110">
        <v>0</v>
      </c>
      <c r="S140" s="106">
        <f t="shared" si="15"/>
        <v>2.5000000000000001E-2</v>
      </c>
      <c r="T140" s="111">
        <v>2.5000000000000001E-2</v>
      </c>
      <c r="U140" s="110"/>
      <c r="V140" s="111"/>
      <c r="W140" s="111"/>
      <c r="X140" s="111"/>
      <c r="Y140" s="112">
        <v>1</v>
      </c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3"/>
      <c r="AK140" s="113"/>
      <c r="AL140" s="113"/>
      <c r="AM140" s="64"/>
      <c r="AN140" s="64"/>
      <c r="AO140" s="64"/>
    </row>
    <row r="141" spans="1:41" s="63" customFormat="1" ht="29.25" hidden="1" customHeight="1" thickBot="1" x14ac:dyDescent="0.35">
      <c r="A141" s="102" t="s">
        <v>29</v>
      </c>
      <c r="B141" s="103"/>
      <c r="C141" s="114" t="s">
        <v>18</v>
      </c>
      <c r="D141" s="105">
        <f t="shared" si="13"/>
        <v>30</v>
      </c>
      <c r="E141" s="62"/>
      <c r="K141" s="111">
        <f t="shared" si="14"/>
        <v>0</v>
      </c>
      <c r="L141" s="107"/>
      <c r="M141" s="108"/>
      <c r="N141" s="106">
        <f t="shared" si="11"/>
        <v>0</v>
      </c>
      <c r="O141" s="118">
        <v>0</v>
      </c>
      <c r="P141" s="110">
        <v>0</v>
      </c>
      <c r="S141" s="106">
        <f t="shared" si="15"/>
        <v>30</v>
      </c>
      <c r="T141" s="111">
        <v>30</v>
      </c>
      <c r="U141" s="110"/>
      <c r="V141" s="111"/>
      <c r="W141" s="111"/>
      <c r="X141" s="111"/>
      <c r="Y141" s="112">
        <v>2</v>
      </c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3"/>
      <c r="AK141" s="113"/>
      <c r="AL141" s="113"/>
      <c r="AM141" s="64"/>
      <c r="AN141" s="64"/>
      <c r="AO141" s="64"/>
    </row>
    <row r="142" spans="1:41" s="63" customFormat="1" ht="29.25" customHeight="1" thickBot="1" x14ac:dyDescent="0.35">
      <c r="A142" s="102">
        <v>59</v>
      </c>
      <c r="B142" s="103" t="s">
        <v>95</v>
      </c>
      <c r="C142" s="104" t="s">
        <v>43</v>
      </c>
      <c r="D142" s="105">
        <f t="shared" si="13"/>
        <v>3.5000000000000003E-2</v>
      </c>
      <c r="E142" s="62"/>
      <c r="K142" s="106">
        <f t="shared" si="14"/>
        <v>0</v>
      </c>
      <c r="L142" s="107"/>
      <c r="M142" s="108"/>
      <c r="N142" s="106">
        <f t="shared" si="11"/>
        <v>3.5000000000000003E-2</v>
      </c>
      <c r="O142" s="109">
        <v>3.5000000000000003E-2</v>
      </c>
      <c r="P142" s="110">
        <v>0</v>
      </c>
      <c r="S142" s="106">
        <f t="shared" si="15"/>
        <v>0</v>
      </c>
      <c r="T142" s="109">
        <v>0</v>
      </c>
      <c r="U142" s="110"/>
      <c r="V142" s="111"/>
      <c r="W142" s="111"/>
      <c r="X142" s="111"/>
      <c r="Y142" s="112">
        <v>1</v>
      </c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3"/>
      <c r="AK142" s="113"/>
      <c r="AL142" s="113"/>
      <c r="AM142" s="64"/>
      <c r="AN142" s="64"/>
      <c r="AO142" s="64"/>
    </row>
    <row r="143" spans="1:41" s="63" customFormat="1" ht="29.25" hidden="1" customHeight="1" thickBot="1" x14ac:dyDescent="0.35">
      <c r="A143" s="102"/>
      <c r="B143" s="103"/>
      <c r="C143" s="114" t="s">
        <v>18</v>
      </c>
      <c r="D143" s="105">
        <f t="shared" si="13"/>
        <v>42</v>
      </c>
      <c r="E143" s="62"/>
      <c r="K143" s="111">
        <f t="shared" si="14"/>
        <v>0</v>
      </c>
      <c r="L143" s="107"/>
      <c r="M143" s="108"/>
      <c r="N143" s="106">
        <f t="shared" si="11"/>
        <v>42</v>
      </c>
      <c r="O143" s="109">
        <v>42</v>
      </c>
      <c r="P143" s="110">
        <v>0</v>
      </c>
      <c r="S143" s="106">
        <f t="shared" si="15"/>
        <v>0</v>
      </c>
      <c r="T143" s="109">
        <v>0</v>
      </c>
      <c r="U143" s="110"/>
      <c r="V143" s="111"/>
      <c r="W143" s="111"/>
      <c r="X143" s="111"/>
      <c r="Y143" s="112">
        <v>2</v>
      </c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3"/>
      <c r="AK143" s="113"/>
      <c r="AL143" s="113"/>
      <c r="AM143" s="64"/>
      <c r="AN143" s="64"/>
      <c r="AO143" s="64"/>
    </row>
    <row r="144" spans="1:41" s="63" customFormat="1" ht="29.25" customHeight="1" thickBot="1" x14ac:dyDescent="0.35">
      <c r="A144" s="117">
        <v>60</v>
      </c>
      <c r="B144" s="103" t="s">
        <v>96</v>
      </c>
      <c r="C144" s="104" t="s">
        <v>43</v>
      </c>
      <c r="D144" s="105">
        <f t="shared" si="13"/>
        <v>2.1999999999999999E-2</v>
      </c>
      <c r="E144" s="62"/>
      <c r="K144" s="106">
        <f t="shared" si="14"/>
        <v>0</v>
      </c>
      <c r="L144" s="107"/>
      <c r="M144" s="108"/>
      <c r="N144" s="106">
        <f t="shared" si="11"/>
        <v>2.1999999999999999E-2</v>
      </c>
      <c r="O144" s="65">
        <v>2.1999999999999999E-2</v>
      </c>
      <c r="P144" s="110">
        <v>0</v>
      </c>
      <c r="S144" s="106">
        <f t="shared" si="15"/>
        <v>0</v>
      </c>
      <c r="T144" s="111"/>
      <c r="U144" s="110"/>
      <c r="V144" s="111"/>
      <c r="W144" s="111"/>
      <c r="X144" s="111"/>
      <c r="Y144" s="112">
        <v>1</v>
      </c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3"/>
      <c r="AK144" s="113"/>
      <c r="AL144" s="113"/>
      <c r="AM144" s="64"/>
      <c r="AN144" s="64"/>
      <c r="AO144" s="64"/>
    </row>
    <row r="145" spans="1:41" s="63" customFormat="1" ht="29.25" hidden="1" customHeight="1" thickBot="1" x14ac:dyDescent="0.35">
      <c r="A145" s="102" t="s">
        <v>29</v>
      </c>
      <c r="B145" s="103"/>
      <c r="C145" s="114" t="s">
        <v>18</v>
      </c>
      <c r="D145" s="105">
        <f t="shared" si="13"/>
        <v>26.4</v>
      </c>
      <c r="E145" s="62"/>
      <c r="K145" s="111">
        <f t="shared" si="14"/>
        <v>0</v>
      </c>
      <c r="L145" s="107"/>
      <c r="M145" s="108"/>
      <c r="N145" s="106">
        <f t="shared" si="11"/>
        <v>26.4</v>
      </c>
      <c r="O145" s="65">
        <v>26.4</v>
      </c>
      <c r="P145" s="110">
        <v>0</v>
      </c>
      <c r="S145" s="106">
        <f t="shared" si="15"/>
        <v>0</v>
      </c>
      <c r="T145" s="111"/>
      <c r="U145" s="110"/>
      <c r="V145" s="111"/>
      <c r="W145" s="111"/>
      <c r="X145" s="111"/>
      <c r="Y145" s="112">
        <v>2</v>
      </c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3"/>
      <c r="AK145" s="113"/>
      <c r="AL145" s="113"/>
      <c r="AM145" s="64"/>
      <c r="AN145" s="64"/>
      <c r="AO145" s="64"/>
    </row>
    <row r="146" spans="1:41" s="63" customFormat="1" ht="29.25" customHeight="1" thickBot="1" x14ac:dyDescent="0.35">
      <c r="A146" s="102">
        <v>61</v>
      </c>
      <c r="B146" s="103" t="s">
        <v>97</v>
      </c>
      <c r="C146" s="104" t="s">
        <v>43</v>
      </c>
      <c r="D146" s="105">
        <f t="shared" si="13"/>
        <v>2.1000000000000001E-2</v>
      </c>
      <c r="E146" s="62"/>
      <c r="K146" s="106">
        <f t="shared" si="14"/>
        <v>0</v>
      </c>
      <c r="L146" s="107"/>
      <c r="M146" s="108"/>
      <c r="N146" s="106">
        <f t="shared" si="11"/>
        <v>2.1000000000000001E-2</v>
      </c>
      <c r="O146" s="65">
        <v>2.1000000000000001E-2</v>
      </c>
      <c r="P146" s="110">
        <v>0</v>
      </c>
      <c r="S146" s="106">
        <f t="shared" si="15"/>
        <v>0</v>
      </c>
      <c r="T146" s="111"/>
      <c r="U146" s="110"/>
      <c r="V146" s="111"/>
      <c r="W146" s="111"/>
      <c r="X146" s="111"/>
      <c r="Y146" s="112">
        <v>1</v>
      </c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3"/>
      <c r="AK146" s="113"/>
      <c r="AL146" s="113"/>
      <c r="AM146" s="64"/>
      <c r="AN146" s="64"/>
      <c r="AO146" s="64"/>
    </row>
    <row r="147" spans="1:41" s="63" customFormat="1" ht="29.25" hidden="1" customHeight="1" thickBot="1" x14ac:dyDescent="0.35">
      <c r="A147" s="102"/>
      <c r="B147" s="103"/>
      <c r="C147" s="114" t="s">
        <v>18</v>
      </c>
      <c r="D147" s="105">
        <f t="shared" si="13"/>
        <v>25.2</v>
      </c>
      <c r="E147" s="62"/>
      <c r="K147" s="111">
        <f t="shared" si="14"/>
        <v>0</v>
      </c>
      <c r="L147" s="107"/>
      <c r="M147" s="108"/>
      <c r="N147" s="106">
        <f t="shared" si="11"/>
        <v>25.2</v>
      </c>
      <c r="O147" s="116">
        <v>25.2</v>
      </c>
      <c r="P147" s="110">
        <v>0</v>
      </c>
      <c r="S147" s="106">
        <f t="shared" si="15"/>
        <v>0</v>
      </c>
      <c r="T147" s="111"/>
      <c r="U147" s="110"/>
      <c r="V147" s="111"/>
      <c r="W147" s="111"/>
      <c r="X147" s="111"/>
      <c r="Y147" s="112">
        <v>2</v>
      </c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3"/>
      <c r="AK147" s="113"/>
      <c r="AL147" s="113"/>
      <c r="AM147" s="64"/>
      <c r="AN147" s="64"/>
      <c r="AO147" s="64"/>
    </row>
    <row r="148" spans="1:41" s="63" customFormat="1" ht="29.25" customHeight="1" thickBot="1" x14ac:dyDescent="0.35">
      <c r="A148" s="117">
        <v>62</v>
      </c>
      <c r="B148" s="103" t="s">
        <v>98</v>
      </c>
      <c r="C148" s="104" t="s">
        <v>43</v>
      </c>
      <c r="D148" s="105">
        <f t="shared" si="13"/>
        <v>1.4999999999999999E-2</v>
      </c>
      <c r="E148" s="62"/>
      <c r="K148" s="106">
        <f t="shared" si="14"/>
        <v>0</v>
      </c>
      <c r="L148" s="107"/>
      <c r="M148" s="108"/>
      <c r="N148" s="106">
        <f t="shared" si="11"/>
        <v>1.4999999999999999E-2</v>
      </c>
      <c r="O148" s="65">
        <v>1.4999999999999999E-2</v>
      </c>
      <c r="P148" s="110">
        <v>0</v>
      </c>
      <c r="S148" s="106">
        <f t="shared" si="15"/>
        <v>0</v>
      </c>
      <c r="T148" s="65">
        <v>0</v>
      </c>
      <c r="U148" s="110"/>
      <c r="V148" s="111"/>
      <c r="W148" s="111"/>
      <c r="X148" s="111"/>
      <c r="Y148" s="112">
        <v>1</v>
      </c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3"/>
      <c r="AK148" s="113"/>
      <c r="AL148" s="113"/>
      <c r="AM148" s="64"/>
      <c r="AN148" s="64"/>
      <c r="AO148" s="64"/>
    </row>
    <row r="149" spans="1:41" s="63" customFormat="1" ht="29.25" hidden="1" customHeight="1" thickBot="1" x14ac:dyDescent="0.35">
      <c r="A149" s="102" t="s">
        <v>29</v>
      </c>
      <c r="B149" s="103"/>
      <c r="C149" s="114" t="s">
        <v>18</v>
      </c>
      <c r="D149" s="105">
        <f t="shared" si="13"/>
        <v>18</v>
      </c>
      <c r="E149" s="62"/>
      <c r="K149" s="111">
        <f t="shared" si="14"/>
        <v>0</v>
      </c>
      <c r="L149" s="107"/>
      <c r="M149" s="108"/>
      <c r="N149" s="106">
        <f t="shared" si="11"/>
        <v>18</v>
      </c>
      <c r="O149" s="116">
        <v>18</v>
      </c>
      <c r="P149" s="110">
        <v>0</v>
      </c>
      <c r="S149" s="106">
        <f t="shared" si="15"/>
        <v>0</v>
      </c>
      <c r="T149" s="116">
        <v>0</v>
      </c>
      <c r="U149" s="110"/>
      <c r="V149" s="111"/>
      <c r="W149" s="111"/>
      <c r="X149" s="111"/>
      <c r="Y149" s="112">
        <v>2</v>
      </c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3"/>
      <c r="AK149" s="113"/>
      <c r="AL149" s="113"/>
      <c r="AM149" s="64"/>
      <c r="AN149" s="64"/>
      <c r="AO149" s="64"/>
    </row>
    <row r="150" spans="1:41" s="63" customFormat="1" ht="29.25" customHeight="1" thickBot="1" x14ac:dyDescent="0.35">
      <c r="A150" s="102">
        <v>63</v>
      </c>
      <c r="B150" s="103" t="s">
        <v>99</v>
      </c>
      <c r="C150" s="104" t="s">
        <v>43</v>
      </c>
      <c r="D150" s="105">
        <f t="shared" si="13"/>
        <v>0.02</v>
      </c>
      <c r="E150" s="62"/>
      <c r="K150" s="106">
        <f t="shared" si="14"/>
        <v>0</v>
      </c>
      <c r="L150" s="107"/>
      <c r="M150" s="108"/>
      <c r="N150" s="106">
        <f t="shared" si="11"/>
        <v>0.02</v>
      </c>
      <c r="O150" s="65">
        <v>0.02</v>
      </c>
      <c r="P150" s="110">
        <v>0</v>
      </c>
      <c r="S150" s="106">
        <f t="shared" si="15"/>
        <v>0</v>
      </c>
      <c r="T150" s="111"/>
      <c r="U150" s="110"/>
      <c r="V150" s="111"/>
      <c r="W150" s="111"/>
      <c r="X150" s="111"/>
      <c r="Y150" s="112">
        <v>1</v>
      </c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3"/>
      <c r="AK150" s="113"/>
      <c r="AL150" s="113"/>
      <c r="AM150" s="64"/>
      <c r="AN150" s="64"/>
      <c r="AO150" s="64"/>
    </row>
    <row r="151" spans="1:41" s="63" customFormat="1" ht="29.25" hidden="1" customHeight="1" thickBot="1" x14ac:dyDescent="0.35">
      <c r="A151" s="102"/>
      <c r="B151" s="103"/>
      <c r="C151" s="114" t="s">
        <v>18</v>
      </c>
      <c r="D151" s="105">
        <f t="shared" si="13"/>
        <v>24</v>
      </c>
      <c r="E151" s="62"/>
      <c r="K151" s="111">
        <f t="shared" si="14"/>
        <v>0</v>
      </c>
      <c r="L151" s="107"/>
      <c r="M151" s="108"/>
      <c r="N151" s="106">
        <f t="shared" si="11"/>
        <v>24</v>
      </c>
      <c r="O151" s="116">
        <v>24</v>
      </c>
      <c r="P151" s="110">
        <v>0</v>
      </c>
      <c r="S151" s="106">
        <f t="shared" si="15"/>
        <v>0</v>
      </c>
      <c r="T151" s="111"/>
      <c r="U151" s="110"/>
      <c r="V151" s="111"/>
      <c r="W151" s="111"/>
      <c r="X151" s="111"/>
      <c r="Y151" s="112">
        <v>2</v>
      </c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3"/>
      <c r="AK151" s="113"/>
      <c r="AL151" s="113"/>
      <c r="AM151" s="64"/>
      <c r="AN151" s="64"/>
      <c r="AO151" s="64"/>
    </row>
    <row r="152" spans="1:41" s="63" customFormat="1" ht="29.25" customHeight="1" thickBot="1" x14ac:dyDescent="0.35">
      <c r="A152" s="117">
        <v>64</v>
      </c>
      <c r="B152" s="103" t="s">
        <v>100</v>
      </c>
      <c r="C152" s="104" t="s">
        <v>43</v>
      </c>
      <c r="D152" s="105">
        <f t="shared" si="13"/>
        <v>3.5000000000000003E-2</v>
      </c>
      <c r="E152" s="62"/>
      <c r="K152" s="106">
        <f t="shared" si="14"/>
        <v>0</v>
      </c>
      <c r="L152" s="107"/>
      <c r="M152" s="108"/>
      <c r="N152" s="106">
        <f t="shared" si="11"/>
        <v>3.5000000000000003E-2</v>
      </c>
      <c r="O152" s="65">
        <v>3.5000000000000003E-2</v>
      </c>
      <c r="P152" s="110">
        <v>0</v>
      </c>
      <c r="S152" s="106">
        <f t="shared" si="15"/>
        <v>0</v>
      </c>
      <c r="T152" s="111"/>
      <c r="U152" s="110"/>
      <c r="V152" s="111"/>
      <c r="W152" s="111"/>
      <c r="X152" s="111"/>
      <c r="Y152" s="112">
        <v>1</v>
      </c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3"/>
      <c r="AK152" s="113"/>
      <c r="AL152" s="113"/>
      <c r="AM152" s="64"/>
      <c r="AN152" s="64"/>
      <c r="AO152" s="64"/>
    </row>
    <row r="153" spans="1:41" s="63" customFormat="1" ht="29.25" hidden="1" customHeight="1" thickBot="1" x14ac:dyDescent="0.35">
      <c r="A153" s="102" t="s">
        <v>29</v>
      </c>
      <c r="B153" s="103"/>
      <c r="C153" s="114" t="s">
        <v>18</v>
      </c>
      <c r="D153" s="105">
        <f t="shared" si="13"/>
        <v>17.5</v>
      </c>
      <c r="E153" s="62"/>
      <c r="K153" s="111">
        <f t="shared" si="14"/>
        <v>0</v>
      </c>
      <c r="L153" s="107"/>
      <c r="M153" s="108"/>
      <c r="N153" s="106">
        <f t="shared" si="11"/>
        <v>17.5</v>
      </c>
      <c r="O153" s="116">
        <v>17.5</v>
      </c>
      <c r="P153" s="110">
        <v>0</v>
      </c>
      <c r="S153" s="106">
        <f t="shared" si="15"/>
        <v>0</v>
      </c>
      <c r="T153" s="111"/>
      <c r="U153" s="110"/>
      <c r="V153" s="111"/>
      <c r="W153" s="111"/>
      <c r="X153" s="111"/>
      <c r="Y153" s="112">
        <v>2</v>
      </c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3"/>
      <c r="AK153" s="113"/>
      <c r="AL153" s="113"/>
      <c r="AM153" s="64"/>
      <c r="AN153" s="64"/>
      <c r="AO153" s="64"/>
    </row>
    <row r="154" spans="1:41" s="63" customFormat="1" ht="29.25" customHeight="1" thickBot="1" x14ac:dyDescent="0.35">
      <c r="A154" s="102">
        <v>65</v>
      </c>
      <c r="B154" s="103" t="s">
        <v>101</v>
      </c>
      <c r="C154" s="104" t="s">
        <v>43</v>
      </c>
      <c r="D154" s="105">
        <f t="shared" si="13"/>
        <v>0.02</v>
      </c>
      <c r="E154" s="62"/>
      <c r="K154" s="106">
        <f t="shared" si="14"/>
        <v>0</v>
      </c>
      <c r="L154" s="107"/>
      <c r="M154" s="108"/>
      <c r="N154" s="106">
        <f t="shared" si="11"/>
        <v>0</v>
      </c>
      <c r="O154" s="65">
        <v>0</v>
      </c>
      <c r="P154" s="110">
        <v>0</v>
      </c>
      <c r="S154" s="106">
        <f t="shared" si="15"/>
        <v>0.02</v>
      </c>
      <c r="T154" s="111">
        <v>0.02</v>
      </c>
      <c r="U154" s="110"/>
      <c r="V154" s="111"/>
      <c r="W154" s="111"/>
      <c r="X154" s="111"/>
      <c r="Y154" s="112">
        <v>1</v>
      </c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3"/>
      <c r="AK154" s="113"/>
      <c r="AL154" s="113"/>
      <c r="AM154" s="64"/>
      <c r="AN154" s="64"/>
      <c r="AO154" s="64"/>
    </row>
    <row r="155" spans="1:41" s="63" customFormat="1" ht="29.25" hidden="1" customHeight="1" thickBot="1" x14ac:dyDescent="0.35">
      <c r="A155" s="102"/>
      <c r="B155" s="103"/>
      <c r="C155" s="114" t="s">
        <v>18</v>
      </c>
      <c r="D155" s="105">
        <f t="shared" si="13"/>
        <v>24</v>
      </c>
      <c r="E155" s="62"/>
      <c r="K155" s="111">
        <f t="shared" si="14"/>
        <v>0</v>
      </c>
      <c r="L155" s="107"/>
      <c r="M155" s="108"/>
      <c r="N155" s="106">
        <f t="shared" si="11"/>
        <v>0</v>
      </c>
      <c r="O155" s="116">
        <v>0</v>
      </c>
      <c r="P155" s="110">
        <v>0</v>
      </c>
      <c r="S155" s="106">
        <f t="shared" si="15"/>
        <v>24</v>
      </c>
      <c r="T155" s="111">
        <v>24</v>
      </c>
      <c r="U155" s="110"/>
      <c r="V155" s="111"/>
      <c r="W155" s="111"/>
      <c r="X155" s="111"/>
      <c r="Y155" s="112">
        <v>2</v>
      </c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3"/>
      <c r="AK155" s="113"/>
      <c r="AL155" s="113"/>
      <c r="AM155" s="64"/>
      <c r="AN155" s="64"/>
      <c r="AO155" s="64"/>
    </row>
    <row r="156" spans="1:41" s="63" customFormat="1" ht="29.25" customHeight="1" thickBot="1" x14ac:dyDescent="0.35">
      <c r="A156" s="117">
        <v>66</v>
      </c>
      <c r="B156" s="103" t="s">
        <v>102</v>
      </c>
      <c r="C156" s="104" t="s">
        <v>43</v>
      </c>
      <c r="D156" s="105">
        <f t="shared" si="13"/>
        <v>0.03</v>
      </c>
      <c r="E156" s="62"/>
      <c r="K156" s="106">
        <f t="shared" si="14"/>
        <v>0</v>
      </c>
      <c r="L156" s="107"/>
      <c r="M156" s="108"/>
      <c r="N156" s="106">
        <f t="shared" si="11"/>
        <v>0.03</v>
      </c>
      <c r="O156" s="65">
        <v>0.03</v>
      </c>
      <c r="P156" s="110">
        <v>0</v>
      </c>
      <c r="S156" s="106">
        <f t="shared" si="15"/>
        <v>0</v>
      </c>
      <c r="T156" s="111"/>
      <c r="U156" s="110"/>
      <c r="V156" s="111"/>
      <c r="W156" s="111"/>
      <c r="X156" s="111"/>
      <c r="Y156" s="112">
        <v>1</v>
      </c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3"/>
      <c r="AK156" s="113"/>
      <c r="AL156" s="113"/>
      <c r="AM156" s="64"/>
      <c r="AN156" s="64"/>
      <c r="AO156" s="64"/>
    </row>
    <row r="157" spans="1:41" s="63" customFormat="1" ht="29.25" hidden="1" customHeight="1" thickBot="1" x14ac:dyDescent="0.35">
      <c r="A157" s="102" t="s">
        <v>29</v>
      </c>
      <c r="B157" s="103"/>
      <c r="C157" s="114" t="s">
        <v>18</v>
      </c>
      <c r="D157" s="105">
        <f t="shared" si="13"/>
        <v>36</v>
      </c>
      <c r="E157" s="62"/>
      <c r="K157" s="111">
        <f t="shared" si="14"/>
        <v>0</v>
      </c>
      <c r="L157" s="107"/>
      <c r="M157" s="108"/>
      <c r="N157" s="106">
        <f t="shared" si="11"/>
        <v>36</v>
      </c>
      <c r="O157" s="116">
        <v>36</v>
      </c>
      <c r="P157" s="110">
        <v>0</v>
      </c>
      <c r="S157" s="106">
        <f t="shared" si="15"/>
        <v>0</v>
      </c>
      <c r="T157" s="111"/>
      <c r="U157" s="110"/>
      <c r="V157" s="111"/>
      <c r="W157" s="111"/>
      <c r="X157" s="111"/>
      <c r="Y157" s="112">
        <v>2</v>
      </c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3"/>
      <c r="AK157" s="113"/>
      <c r="AL157" s="113"/>
      <c r="AM157" s="64"/>
      <c r="AN157" s="64"/>
      <c r="AO157" s="64"/>
    </row>
    <row r="158" spans="1:41" s="63" customFormat="1" ht="29.25" customHeight="1" thickBot="1" x14ac:dyDescent="0.35">
      <c r="A158" s="102">
        <v>67</v>
      </c>
      <c r="B158" s="103" t="s">
        <v>103</v>
      </c>
      <c r="C158" s="104" t="s">
        <v>43</v>
      </c>
      <c r="D158" s="105">
        <f t="shared" si="13"/>
        <v>0.02</v>
      </c>
      <c r="E158" s="62"/>
      <c r="K158" s="106">
        <f t="shared" si="14"/>
        <v>0</v>
      </c>
      <c r="L158" s="107"/>
      <c r="M158" s="108"/>
      <c r="N158" s="106">
        <f t="shared" si="11"/>
        <v>0.02</v>
      </c>
      <c r="O158" s="65">
        <v>0.02</v>
      </c>
      <c r="P158" s="110">
        <v>0</v>
      </c>
      <c r="S158" s="106">
        <f t="shared" si="15"/>
        <v>0</v>
      </c>
      <c r="T158" s="65">
        <v>0</v>
      </c>
      <c r="U158" s="110"/>
      <c r="V158" s="111"/>
      <c r="W158" s="111"/>
      <c r="X158" s="111"/>
      <c r="Y158" s="112">
        <v>1</v>
      </c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3"/>
      <c r="AK158" s="113"/>
      <c r="AL158" s="113"/>
      <c r="AM158" s="64"/>
      <c r="AN158" s="64"/>
      <c r="AO158" s="64"/>
    </row>
    <row r="159" spans="1:41" s="63" customFormat="1" ht="29.25" hidden="1" customHeight="1" thickBot="1" x14ac:dyDescent="0.35">
      <c r="A159" s="102"/>
      <c r="B159" s="103"/>
      <c r="C159" s="114" t="s">
        <v>18</v>
      </c>
      <c r="D159" s="105">
        <f t="shared" si="13"/>
        <v>24</v>
      </c>
      <c r="E159" s="62"/>
      <c r="K159" s="111">
        <f t="shared" si="14"/>
        <v>0</v>
      </c>
      <c r="L159" s="107"/>
      <c r="M159" s="108"/>
      <c r="N159" s="106">
        <f t="shared" si="11"/>
        <v>24</v>
      </c>
      <c r="O159" s="116">
        <v>24</v>
      </c>
      <c r="P159" s="110">
        <v>0</v>
      </c>
      <c r="S159" s="106">
        <f t="shared" si="15"/>
        <v>0</v>
      </c>
      <c r="T159" s="116">
        <v>0</v>
      </c>
      <c r="U159" s="110"/>
      <c r="V159" s="111"/>
      <c r="W159" s="111"/>
      <c r="X159" s="111"/>
      <c r="Y159" s="112">
        <v>2</v>
      </c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3"/>
      <c r="AK159" s="113"/>
      <c r="AL159" s="113"/>
      <c r="AM159" s="64"/>
      <c r="AN159" s="64"/>
      <c r="AO159" s="64"/>
    </row>
    <row r="160" spans="1:41" s="63" customFormat="1" ht="29.25" customHeight="1" thickBot="1" x14ac:dyDescent="0.35">
      <c r="A160" s="117">
        <v>68</v>
      </c>
      <c r="B160" s="103" t="s">
        <v>104</v>
      </c>
      <c r="C160" s="104" t="s">
        <v>43</v>
      </c>
      <c r="D160" s="105">
        <f t="shared" si="13"/>
        <v>0.06</v>
      </c>
      <c r="E160" s="62"/>
      <c r="K160" s="106">
        <f t="shared" si="14"/>
        <v>0</v>
      </c>
      <c r="L160" s="107"/>
      <c r="M160" s="108"/>
      <c r="N160" s="106">
        <f t="shared" si="11"/>
        <v>0</v>
      </c>
      <c r="O160" s="65">
        <v>0</v>
      </c>
      <c r="P160" s="110">
        <v>0</v>
      </c>
      <c r="S160" s="106">
        <f t="shared" si="15"/>
        <v>0.06</v>
      </c>
      <c r="T160" s="65">
        <v>0.06</v>
      </c>
      <c r="U160" s="110"/>
      <c r="V160" s="111"/>
      <c r="W160" s="111"/>
      <c r="X160" s="111"/>
      <c r="Y160" s="112">
        <v>1</v>
      </c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3"/>
      <c r="AK160" s="113"/>
      <c r="AL160" s="113"/>
      <c r="AM160" s="64"/>
      <c r="AN160" s="64"/>
      <c r="AO160" s="64"/>
    </row>
    <row r="161" spans="1:41" s="63" customFormat="1" ht="29.25" hidden="1" customHeight="1" thickBot="1" x14ac:dyDescent="0.35">
      <c r="A161" s="102" t="s">
        <v>29</v>
      </c>
      <c r="B161" s="103"/>
      <c r="C161" s="114" t="s">
        <v>18</v>
      </c>
      <c r="D161" s="105">
        <f t="shared" si="13"/>
        <v>72</v>
      </c>
      <c r="E161" s="62"/>
      <c r="K161" s="111">
        <f t="shared" si="14"/>
        <v>0</v>
      </c>
      <c r="L161" s="107"/>
      <c r="M161" s="108"/>
      <c r="N161" s="106">
        <f t="shared" si="11"/>
        <v>0</v>
      </c>
      <c r="O161" s="116">
        <v>0</v>
      </c>
      <c r="P161" s="110">
        <v>0</v>
      </c>
      <c r="S161" s="106">
        <f t="shared" si="15"/>
        <v>72</v>
      </c>
      <c r="T161" s="116">
        <v>72</v>
      </c>
      <c r="U161" s="110"/>
      <c r="V161" s="111"/>
      <c r="W161" s="111"/>
      <c r="X161" s="111"/>
      <c r="Y161" s="112">
        <v>2</v>
      </c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3"/>
      <c r="AK161" s="113"/>
      <c r="AL161" s="113"/>
      <c r="AM161" s="64"/>
      <c r="AN161" s="64"/>
      <c r="AO161" s="64"/>
    </row>
    <row r="162" spans="1:41" s="63" customFormat="1" ht="29.25" customHeight="1" thickBot="1" x14ac:dyDescent="0.35">
      <c r="A162" s="102">
        <v>69</v>
      </c>
      <c r="B162" s="103" t="s">
        <v>105</v>
      </c>
      <c r="C162" s="104" t="s">
        <v>43</v>
      </c>
      <c r="D162" s="105">
        <f t="shared" si="13"/>
        <v>0.03</v>
      </c>
      <c r="E162" s="62"/>
      <c r="K162" s="106">
        <f t="shared" si="14"/>
        <v>0</v>
      </c>
      <c r="L162" s="107"/>
      <c r="M162" s="108"/>
      <c r="N162" s="106">
        <f t="shared" si="11"/>
        <v>0.03</v>
      </c>
      <c r="O162" s="65">
        <v>0.03</v>
      </c>
      <c r="P162" s="110">
        <v>0</v>
      </c>
      <c r="S162" s="106">
        <f t="shared" si="15"/>
        <v>0</v>
      </c>
      <c r="T162" s="65">
        <v>0</v>
      </c>
      <c r="U162" s="110"/>
      <c r="V162" s="111"/>
      <c r="W162" s="111"/>
      <c r="X162" s="111"/>
      <c r="Y162" s="112">
        <v>1</v>
      </c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3"/>
      <c r="AK162" s="113"/>
      <c r="AL162" s="113"/>
      <c r="AM162" s="64"/>
      <c r="AN162" s="64"/>
      <c r="AO162" s="64"/>
    </row>
    <row r="163" spans="1:41" s="63" customFormat="1" ht="29.25" hidden="1" customHeight="1" thickBot="1" x14ac:dyDescent="0.35">
      <c r="A163" s="102"/>
      <c r="B163" s="103"/>
      <c r="C163" s="114" t="s">
        <v>18</v>
      </c>
      <c r="D163" s="105">
        <f t="shared" si="13"/>
        <v>36</v>
      </c>
      <c r="E163" s="62"/>
      <c r="K163" s="111">
        <f t="shared" si="14"/>
        <v>0</v>
      </c>
      <c r="L163" s="107"/>
      <c r="M163" s="108"/>
      <c r="N163" s="106">
        <f t="shared" si="11"/>
        <v>36</v>
      </c>
      <c r="O163" s="116">
        <v>36</v>
      </c>
      <c r="P163" s="110">
        <v>0</v>
      </c>
      <c r="S163" s="106">
        <f t="shared" si="15"/>
        <v>0</v>
      </c>
      <c r="T163" s="116">
        <v>0</v>
      </c>
      <c r="U163" s="110"/>
      <c r="V163" s="111"/>
      <c r="W163" s="111"/>
      <c r="X163" s="111"/>
      <c r="Y163" s="112">
        <v>2</v>
      </c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3"/>
      <c r="AK163" s="113"/>
      <c r="AL163" s="113"/>
      <c r="AM163" s="64"/>
      <c r="AN163" s="64"/>
      <c r="AO163" s="64"/>
    </row>
    <row r="164" spans="1:41" s="63" customFormat="1" ht="29.25" customHeight="1" thickBot="1" x14ac:dyDescent="0.35">
      <c r="A164" s="117">
        <v>70</v>
      </c>
      <c r="B164" s="103" t="s">
        <v>106</v>
      </c>
      <c r="C164" s="104" t="s">
        <v>43</v>
      </c>
      <c r="D164" s="105">
        <f t="shared" si="13"/>
        <v>1.7999999999999999E-2</v>
      </c>
      <c r="E164" s="62"/>
      <c r="K164" s="106">
        <f t="shared" si="14"/>
        <v>0</v>
      </c>
      <c r="L164" s="107"/>
      <c r="M164" s="108"/>
      <c r="N164" s="106">
        <f t="shared" si="11"/>
        <v>1.7999999999999999E-2</v>
      </c>
      <c r="O164" s="65">
        <v>1.7999999999999999E-2</v>
      </c>
      <c r="P164" s="110">
        <v>0</v>
      </c>
      <c r="S164" s="106">
        <f t="shared" si="15"/>
        <v>0</v>
      </c>
      <c r="T164" s="111"/>
      <c r="U164" s="110"/>
      <c r="V164" s="111"/>
      <c r="W164" s="111"/>
      <c r="X164" s="111"/>
      <c r="Y164" s="112">
        <v>1</v>
      </c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3"/>
      <c r="AK164" s="113"/>
      <c r="AL164" s="113"/>
      <c r="AM164" s="64"/>
      <c r="AN164" s="64"/>
      <c r="AO164" s="64"/>
    </row>
    <row r="165" spans="1:41" s="63" customFormat="1" ht="29.25" hidden="1" customHeight="1" thickBot="1" x14ac:dyDescent="0.35">
      <c r="A165" s="102" t="s">
        <v>29</v>
      </c>
      <c r="B165" s="103"/>
      <c r="C165" s="114" t="s">
        <v>18</v>
      </c>
      <c r="D165" s="105">
        <f t="shared" si="13"/>
        <v>21.6</v>
      </c>
      <c r="E165" s="62"/>
      <c r="K165" s="111">
        <f t="shared" si="14"/>
        <v>0</v>
      </c>
      <c r="L165" s="107"/>
      <c r="M165" s="108"/>
      <c r="N165" s="106">
        <f t="shared" si="11"/>
        <v>21.6</v>
      </c>
      <c r="O165" s="116">
        <v>21.6</v>
      </c>
      <c r="P165" s="110">
        <v>0</v>
      </c>
      <c r="S165" s="106">
        <f t="shared" si="15"/>
        <v>0</v>
      </c>
      <c r="T165" s="111"/>
      <c r="U165" s="110"/>
      <c r="V165" s="111"/>
      <c r="W165" s="111"/>
      <c r="X165" s="111"/>
      <c r="Y165" s="112">
        <v>2</v>
      </c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3"/>
      <c r="AK165" s="113"/>
      <c r="AL165" s="113"/>
      <c r="AM165" s="64"/>
      <c r="AN165" s="64"/>
      <c r="AO165" s="64"/>
    </row>
    <row r="166" spans="1:41" s="63" customFormat="1" ht="29.25" customHeight="1" thickBot="1" x14ac:dyDescent="0.35">
      <c r="A166" s="102">
        <v>71</v>
      </c>
      <c r="B166" s="103" t="s">
        <v>107</v>
      </c>
      <c r="C166" s="104" t="s">
        <v>43</v>
      </c>
      <c r="D166" s="105">
        <f t="shared" si="13"/>
        <v>2.5000000000000001E-2</v>
      </c>
      <c r="E166" s="62"/>
      <c r="K166" s="106">
        <f t="shared" si="14"/>
        <v>0</v>
      </c>
      <c r="L166" s="107"/>
      <c r="M166" s="108"/>
      <c r="N166" s="106">
        <f t="shared" si="11"/>
        <v>2.5000000000000001E-2</v>
      </c>
      <c r="O166" s="65">
        <v>2.5000000000000001E-2</v>
      </c>
      <c r="P166" s="110">
        <v>0</v>
      </c>
      <c r="S166" s="106">
        <f t="shared" si="15"/>
        <v>0</v>
      </c>
      <c r="T166" s="111"/>
      <c r="U166" s="110"/>
      <c r="V166" s="111"/>
      <c r="W166" s="111"/>
      <c r="X166" s="111"/>
      <c r="Y166" s="112">
        <v>1</v>
      </c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3"/>
      <c r="AK166" s="113"/>
      <c r="AL166" s="113"/>
      <c r="AM166" s="64"/>
      <c r="AN166" s="64"/>
      <c r="AO166" s="64"/>
    </row>
    <row r="167" spans="1:41" s="63" customFormat="1" ht="29.25" hidden="1" customHeight="1" thickBot="1" x14ac:dyDescent="0.35">
      <c r="A167" s="102"/>
      <c r="B167" s="103"/>
      <c r="C167" s="114" t="s">
        <v>18</v>
      </c>
      <c r="D167" s="105">
        <f t="shared" si="13"/>
        <v>30</v>
      </c>
      <c r="E167" s="62"/>
      <c r="K167" s="111">
        <f t="shared" si="14"/>
        <v>0</v>
      </c>
      <c r="L167" s="107"/>
      <c r="M167" s="108"/>
      <c r="N167" s="106">
        <f t="shared" si="11"/>
        <v>30</v>
      </c>
      <c r="O167" s="116">
        <v>30</v>
      </c>
      <c r="P167" s="110">
        <v>0</v>
      </c>
      <c r="S167" s="106">
        <f t="shared" si="15"/>
        <v>0</v>
      </c>
      <c r="T167" s="111"/>
      <c r="U167" s="110"/>
      <c r="V167" s="111"/>
      <c r="W167" s="111"/>
      <c r="X167" s="111"/>
      <c r="Y167" s="112">
        <v>2</v>
      </c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3"/>
      <c r="AK167" s="113"/>
      <c r="AL167" s="113"/>
      <c r="AM167" s="64"/>
      <c r="AN167" s="64"/>
      <c r="AO167" s="64"/>
    </row>
    <row r="168" spans="1:41" s="63" customFormat="1" ht="29.25" customHeight="1" thickBot="1" x14ac:dyDescent="0.35">
      <c r="A168" s="117">
        <v>72</v>
      </c>
      <c r="B168" s="103" t="s">
        <v>108</v>
      </c>
      <c r="C168" s="104" t="s">
        <v>43</v>
      </c>
      <c r="D168" s="105">
        <f t="shared" si="13"/>
        <v>6.8000000000000005E-2</v>
      </c>
      <c r="E168" s="62"/>
      <c r="K168" s="106">
        <f t="shared" si="14"/>
        <v>0</v>
      </c>
      <c r="L168" s="107"/>
      <c r="M168" s="108"/>
      <c r="N168" s="106">
        <f t="shared" si="11"/>
        <v>6.8000000000000005E-2</v>
      </c>
      <c r="O168" s="65">
        <v>6.8000000000000005E-2</v>
      </c>
      <c r="P168" s="110">
        <v>0</v>
      </c>
      <c r="S168" s="106">
        <f t="shared" si="15"/>
        <v>0</v>
      </c>
      <c r="T168" s="111"/>
      <c r="U168" s="110"/>
      <c r="V168" s="111"/>
      <c r="W168" s="111"/>
      <c r="X168" s="111"/>
      <c r="Y168" s="112">
        <v>1</v>
      </c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3"/>
      <c r="AK168" s="113"/>
      <c r="AL168" s="113"/>
      <c r="AM168" s="64"/>
      <c r="AN168" s="64"/>
      <c r="AO168" s="64"/>
    </row>
    <row r="169" spans="1:41" s="63" customFormat="1" ht="29.25" hidden="1" customHeight="1" thickBot="1" x14ac:dyDescent="0.35">
      <c r="A169" s="102" t="s">
        <v>29</v>
      </c>
      <c r="B169" s="103"/>
      <c r="C169" s="114" t="s">
        <v>18</v>
      </c>
      <c r="D169" s="105">
        <f t="shared" si="13"/>
        <v>81.599999999999994</v>
      </c>
      <c r="E169" s="62"/>
      <c r="K169" s="111">
        <f t="shared" si="14"/>
        <v>0</v>
      </c>
      <c r="L169" s="107"/>
      <c r="M169" s="108"/>
      <c r="N169" s="106">
        <f t="shared" si="11"/>
        <v>81.599999999999994</v>
      </c>
      <c r="O169" s="116">
        <v>81.599999999999994</v>
      </c>
      <c r="P169" s="110">
        <v>0</v>
      </c>
      <c r="S169" s="106">
        <f t="shared" si="15"/>
        <v>0</v>
      </c>
      <c r="T169" s="111"/>
      <c r="U169" s="110"/>
      <c r="V169" s="111"/>
      <c r="W169" s="111"/>
      <c r="X169" s="111"/>
      <c r="Y169" s="112">
        <v>2</v>
      </c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3"/>
      <c r="AK169" s="113"/>
      <c r="AL169" s="113"/>
      <c r="AM169" s="64"/>
      <c r="AN169" s="64"/>
      <c r="AO169" s="64"/>
    </row>
    <row r="170" spans="1:41" s="63" customFormat="1" ht="29.25" customHeight="1" thickBot="1" x14ac:dyDescent="0.35">
      <c r="A170" s="102">
        <v>73</v>
      </c>
      <c r="B170" s="103" t="s">
        <v>109</v>
      </c>
      <c r="C170" s="104" t="s">
        <v>43</v>
      </c>
      <c r="D170" s="105">
        <f t="shared" si="13"/>
        <v>7.9000000000000001E-2</v>
      </c>
      <c r="E170" s="62"/>
      <c r="K170" s="106">
        <f t="shared" si="14"/>
        <v>0</v>
      </c>
      <c r="L170" s="107"/>
      <c r="M170" s="108"/>
      <c r="N170" s="106">
        <f t="shared" si="11"/>
        <v>7.9000000000000001E-2</v>
      </c>
      <c r="O170" s="65">
        <v>7.9000000000000001E-2</v>
      </c>
      <c r="P170" s="110">
        <v>0</v>
      </c>
      <c r="S170" s="106">
        <f t="shared" si="15"/>
        <v>0</v>
      </c>
      <c r="T170" s="65">
        <v>0</v>
      </c>
      <c r="U170" s="110">
        <v>0</v>
      </c>
      <c r="V170" s="111"/>
      <c r="W170" s="111"/>
      <c r="X170" s="111"/>
      <c r="Y170" s="112">
        <v>1</v>
      </c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3"/>
      <c r="AK170" s="113"/>
      <c r="AL170" s="113"/>
      <c r="AM170" s="64"/>
      <c r="AN170" s="64"/>
      <c r="AO170" s="64"/>
    </row>
    <row r="171" spans="1:41" s="63" customFormat="1" ht="29.25" hidden="1" customHeight="1" thickBot="1" x14ac:dyDescent="0.35">
      <c r="A171" s="102"/>
      <c r="B171" s="103"/>
      <c r="C171" s="114" t="s">
        <v>18</v>
      </c>
      <c r="D171" s="105">
        <f t="shared" si="13"/>
        <v>94.8</v>
      </c>
      <c r="E171" s="62"/>
      <c r="K171" s="111">
        <f t="shared" si="14"/>
        <v>0</v>
      </c>
      <c r="L171" s="107"/>
      <c r="M171" s="108"/>
      <c r="N171" s="106">
        <f t="shared" si="11"/>
        <v>94.8</v>
      </c>
      <c r="O171" s="118">
        <v>94.8</v>
      </c>
      <c r="P171" s="110">
        <v>0</v>
      </c>
      <c r="S171" s="106">
        <f t="shared" si="15"/>
        <v>0</v>
      </c>
      <c r="T171" s="118">
        <v>0</v>
      </c>
      <c r="U171" s="110"/>
      <c r="V171" s="111"/>
      <c r="W171" s="111"/>
      <c r="X171" s="111"/>
      <c r="Y171" s="112">
        <v>2</v>
      </c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3"/>
      <c r="AK171" s="113"/>
      <c r="AL171" s="113"/>
      <c r="AM171" s="64"/>
      <c r="AN171" s="64"/>
      <c r="AO171" s="64"/>
    </row>
    <row r="172" spans="1:41" s="63" customFormat="1" ht="29.25" customHeight="1" thickBot="1" x14ac:dyDescent="0.35">
      <c r="A172" s="117">
        <v>74</v>
      </c>
      <c r="B172" s="103" t="s">
        <v>110</v>
      </c>
      <c r="C172" s="104" t="s">
        <v>43</v>
      </c>
      <c r="D172" s="105">
        <f t="shared" si="13"/>
        <v>1.2999999999999999E-2</v>
      </c>
      <c r="E172" s="62"/>
      <c r="K172" s="106">
        <f t="shared" si="14"/>
        <v>0</v>
      </c>
      <c r="L172" s="107"/>
      <c r="M172" s="108"/>
      <c r="N172" s="106">
        <f t="shared" si="11"/>
        <v>1.2999999999999999E-2</v>
      </c>
      <c r="O172" s="109">
        <v>1.2999999999999999E-2</v>
      </c>
      <c r="P172" s="110">
        <v>0</v>
      </c>
      <c r="S172" s="106">
        <f t="shared" si="15"/>
        <v>0</v>
      </c>
      <c r="T172" s="109">
        <v>0</v>
      </c>
      <c r="U172" s="110"/>
      <c r="V172" s="111"/>
      <c r="W172" s="111"/>
      <c r="X172" s="111"/>
      <c r="Y172" s="112">
        <v>1</v>
      </c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3"/>
      <c r="AK172" s="113"/>
      <c r="AL172" s="113"/>
      <c r="AM172" s="64"/>
      <c r="AN172" s="64"/>
      <c r="AO172" s="64"/>
    </row>
    <row r="173" spans="1:41" s="63" customFormat="1" ht="29.25" hidden="1" customHeight="1" thickBot="1" x14ac:dyDescent="0.35">
      <c r="A173" s="102" t="s">
        <v>29</v>
      </c>
      <c r="B173" s="103"/>
      <c r="C173" s="114" t="s">
        <v>18</v>
      </c>
      <c r="D173" s="105">
        <f t="shared" si="13"/>
        <v>15.6</v>
      </c>
      <c r="E173" s="62"/>
      <c r="K173" s="111">
        <f t="shared" si="14"/>
        <v>0</v>
      </c>
      <c r="L173" s="107"/>
      <c r="M173" s="108"/>
      <c r="N173" s="106">
        <f t="shared" si="11"/>
        <v>15.6</v>
      </c>
      <c r="O173" s="109">
        <v>15.6</v>
      </c>
      <c r="P173" s="110">
        <v>0</v>
      </c>
      <c r="S173" s="106">
        <f t="shared" si="15"/>
        <v>0</v>
      </c>
      <c r="T173" s="109">
        <v>0</v>
      </c>
      <c r="U173" s="110"/>
      <c r="V173" s="111"/>
      <c r="W173" s="111"/>
      <c r="X173" s="111"/>
      <c r="Y173" s="112">
        <v>2</v>
      </c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3"/>
      <c r="AK173" s="113"/>
      <c r="AL173" s="113"/>
      <c r="AM173" s="64"/>
      <c r="AN173" s="64"/>
      <c r="AO173" s="64"/>
    </row>
    <row r="174" spans="1:41" s="63" customFormat="1" ht="29.25" customHeight="1" thickBot="1" x14ac:dyDescent="0.35">
      <c r="A174" s="102">
        <v>75</v>
      </c>
      <c r="B174" s="103" t="s">
        <v>111</v>
      </c>
      <c r="C174" s="104" t="s">
        <v>43</v>
      </c>
      <c r="D174" s="105">
        <f t="shared" si="13"/>
        <v>0.05</v>
      </c>
      <c r="E174" s="62"/>
      <c r="K174" s="106">
        <f t="shared" si="14"/>
        <v>0</v>
      </c>
      <c r="L174" s="107"/>
      <c r="M174" s="108"/>
      <c r="N174" s="106">
        <f t="shared" si="11"/>
        <v>0.05</v>
      </c>
      <c r="O174" s="109">
        <v>0.05</v>
      </c>
      <c r="P174" s="110">
        <v>0</v>
      </c>
      <c r="S174" s="106">
        <f t="shared" si="15"/>
        <v>0</v>
      </c>
      <c r="T174" s="109">
        <v>0</v>
      </c>
      <c r="U174" s="110"/>
      <c r="V174" s="111"/>
      <c r="W174" s="111"/>
      <c r="X174" s="111"/>
      <c r="Y174" s="112">
        <v>1</v>
      </c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3"/>
      <c r="AK174" s="113"/>
      <c r="AL174" s="113"/>
      <c r="AM174" s="64"/>
      <c r="AN174" s="64"/>
      <c r="AO174" s="64"/>
    </row>
    <row r="175" spans="1:41" s="63" customFormat="1" ht="29.25" hidden="1" customHeight="1" thickBot="1" x14ac:dyDescent="0.35">
      <c r="A175" s="102"/>
      <c r="B175" s="103"/>
      <c r="C175" s="114" t="s">
        <v>18</v>
      </c>
      <c r="D175" s="105">
        <f t="shared" si="13"/>
        <v>60</v>
      </c>
      <c r="E175" s="62"/>
      <c r="K175" s="111">
        <f t="shared" si="14"/>
        <v>0</v>
      </c>
      <c r="L175" s="107"/>
      <c r="M175" s="108"/>
      <c r="N175" s="106">
        <f t="shared" si="11"/>
        <v>60</v>
      </c>
      <c r="O175" s="109">
        <v>60</v>
      </c>
      <c r="P175" s="110">
        <v>0</v>
      </c>
      <c r="S175" s="106">
        <f t="shared" si="15"/>
        <v>0</v>
      </c>
      <c r="T175" s="109">
        <v>0</v>
      </c>
      <c r="U175" s="110"/>
      <c r="V175" s="111"/>
      <c r="W175" s="111"/>
      <c r="X175" s="111"/>
      <c r="Y175" s="112">
        <v>2</v>
      </c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3"/>
      <c r="AK175" s="113"/>
      <c r="AL175" s="113"/>
      <c r="AM175" s="64"/>
      <c r="AN175" s="64"/>
      <c r="AO175" s="64"/>
    </row>
    <row r="176" spans="1:41" s="63" customFormat="1" ht="29.25" customHeight="1" thickBot="1" x14ac:dyDescent="0.35">
      <c r="A176" s="117">
        <v>76</v>
      </c>
      <c r="B176" s="103" t="s">
        <v>112</v>
      </c>
      <c r="C176" s="104" t="s">
        <v>43</v>
      </c>
      <c r="D176" s="105">
        <f t="shared" si="13"/>
        <v>2.1999999999999999E-2</v>
      </c>
      <c r="E176" s="62"/>
      <c r="K176" s="106">
        <f t="shared" si="14"/>
        <v>0</v>
      </c>
      <c r="L176" s="107"/>
      <c r="M176" s="108"/>
      <c r="N176" s="106">
        <f t="shared" si="11"/>
        <v>2.1999999999999999E-2</v>
      </c>
      <c r="O176" s="109">
        <v>2.1999999999999999E-2</v>
      </c>
      <c r="P176" s="110">
        <v>0</v>
      </c>
      <c r="S176" s="106">
        <f t="shared" si="15"/>
        <v>0</v>
      </c>
      <c r="T176" s="109">
        <v>0</v>
      </c>
      <c r="U176" s="110"/>
      <c r="V176" s="111"/>
      <c r="W176" s="111"/>
      <c r="X176" s="111"/>
      <c r="Y176" s="112">
        <v>1</v>
      </c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3"/>
      <c r="AK176" s="113"/>
      <c r="AL176" s="113"/>
      <c r="AM176" s="64"/>
      <c r="AN176" s="64"/>
      <c r="AO176" s="64"/>
    </row>
    <row r="177" spans="1:41" s="63" customFormat="1" ht="29.25" hidden="1" customHeight="1" thickBot="1" x14ac:dyDescent="0.35">
      <c r="A177" s="102" t="s">
        <v>29</v>
      </c>
      <c r="B177" s="103"/>
      <c r="C177" s="114" t="s">
        <v>18</v>
      </c>
      <c r="D177" s="105">
        <f t="shared" si="13"/>
        <v>26.4</v>
      </c>
      <c r="E177" s="62"/>
      <c r="K177" s="111">
        <f t="shared" si="14"/>
        <v>0</v>
      </c>
      <c r="L177" s="107"/>
      <c r="M177" s="108"/>
      <c r="N177" s="106">
        <f t="shared" si="11"/>
        <v>26.4</v>
      </c>
      <c r="O177" s="109">
        <v>26.4</v>
      </c>
      <c r="P177" s="110">
        <v>0</v>
      </c>
      <c r="S177" s="106">
        <f t="shared" si="15"/>
        <v>0</v>
      </c>
      <c r="T177" s="109">
        <v>0</v>
      </c>
      <c r="U177" s="110"/>
      <c r="V177" s="111"/>
      <c r="W177" s="111"/>
      <c r="X177" s="111"/>
      <c r="Y177" s="112">
        <v>2</v>
      </c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3"/>
      <c r="AK177" s="113"/>
      <c r="AL177" s="113"/>
      <c r="AM177" s="64"/>
      <c r="AN177" s="64"/>
      <c r="AO177" s="64"/>
    </row>
    <row r="178" spans="1:41" s="63" customFormat="1" ht="29.25" customHeight="1" x14ac:dyDescent="0.3">
      <c r="A178" s="102">
        <v>77</v>
      </c>
      <c r="B178" s="103" t="s">
        <v>113</v>
      </c>
      <c r="C178" s="104" t="s">
        <v>43</v>
      </c>
      <c r="D178" s="105">
        <f t="shared" si="13"/>
        <v>0.04</v>
      </c>
      <c r="E178" s="62"/>
      <c r="K178" s="106">
        <f t="shared" si="14"/>
        <v>0</v>
      </c>
      <c r="L178" s="107"/>
      <c r="M178" s="108"/>
      <c r="N178" s="106">
        <f t="shared" si="11"/>
        <v>0.04</v>
      </c>
      <c r="O178" s="109">
        <v>0.04</v>
      </c>
      <c r="P178" s="110">
        <v>0</v>
      </c>
      <c r="S178" s="106">
        <f t="shared" si="15"/>
        <v>0</v>
      </c>
      <c r="T178" s="109">
        <v>0</v>
      </c>
      <c r="U178" s="110"/>
      <c r="V178" s="111"/>
      <c r="W178" s="111"/>
      <c r="X178" s="111"/>
      <c r="Y178" s="112">
        <v>1</v>
      </c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3"/>
      <c r="AK178" s="113"/>
      <c r="AL178" s="113"/>
      <c r="AM178" s="64"/>
      <c r="AN178" s="64"/>
      <c r="AO178" s="64"/>
    </row>
    <row r="179" spans="1:41" s="63" customFormat="1" ht="29.25" hidden="1" customHeight="1" x14ac:dyDescent="0.3">
      <c r="A179" s="102"/>
      <c r="B179" s="103"/>
      <c r="C179" s="114" t="s">
        <v>18</v>
      </c>
      <c r="D179" s="105">
        <f t="shared" si="13"/>
        <v>48</v>
      </c>
      <c r="E179" s="62"/>
      <c r="K179" s="111">
        <f t="shared" si="14"/>
        <v>0</v>
      </c>
      <c r="L179" s="107"/>
      <c r="M179" s="108"/>
      <c r="N179" s="106">
        <f t="shared" si="11"/>
        <v>48</v>
      </c>
      <c r="O179" s="109">
        <v>48</v>
      </c>
      <c r="P179" s="110">
        <v>0</v>
      </c>
      <c r="S179" s="106">
        <f t="shared" si="15"/>
        <v>0</v>
      </c>
      <c r="T179" s="109">
        <v>0</v>
      </c>
      <c r="U179" s="110"/>
      <c r="V179" s="111"/>
      <c r="W179" s="111"/>
      <c r="X179" s="111"/>
      <c r="Y179" s="112">
        <v>2</v>
      </c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3"/>
      <c r="AK179" s="113"/>
      <c r="AL179" s="113"/>
      <c r="AM179" s="64"/>
      <c r="AN179" s="64"/>
      <c r="AO179" s="64"/>
    </row>
    <row r="180" spans="1:41" s="63" customFormat="1" x14ac:dyDescent="0.3">
      <c r="A180" s="66"/>
      <c r="B180" s="67"/>
      <c r="D180" s="68"/>
      <c r="E180" s="62"/>
      <c r="K180" s="62"/>
      <c r="N180" s="62"/>
      <c r="O180" s="65"/>
      <c r="Y180" s="69"/>
      <c r="AB180" s="62"/>
      <c r="AC180" s="62"/>
      <c r="AG180" s="62"/>
      <c r="AH180" s="62"/>
      <c r="AJ180" s="62"/>
      <c r="AK180" s="62"/>
      <c r="AM180" s="64"/>
      <c r="AN180" s="64"/>
      <c r="AO180" s="64"/>
    </row>
    <row r="181" spans="1:41" s="63" customFormat="1" x14ac:dyDescent="0.3">
      <c r="A181" s="66"/>
      <c r="B181" s="67"/>
      <c r="D181" s="68"/>
      <c r="E181" s="62"/>
      <c r="K181" s="62"/>
      <c r="N181" s="62"/>
      <c r="O181" s="65"/>
      <c r="Y181" s="69"/>
      <c r="AB181" s="62"/>
      <c r="AC181" s="62"/>
      <c r="AG181" s="62"/>
      <c r="AH181" s="62"/>
      <c r="AJ181" s="62"/>
      <c r="AK181" s="62"/>
      <c r="AM181" s="64"/>
      <c r="AN181" s="64"/>
      <c r="AO181" s="64"/>
    </row>
    <row r="182" spans="1:41" s="63" customFormat="1" x14ac:dyDescent="0.3">
      <c r="A182" s="66"/>
      <c r="B182" s="67" t="s">
        <v>120</v>
      </c>
      <c r="D182" s="68"/>
      <c r="E182" s="62"/>
      <c r="K182" s="62"/>
      <c r="N182" s="62"/>
      <c r="O182" s="65"/>
      <c r="Y182" s="69"/>
      <c r="AB182" s="62"/>
      <c r="AC182" s="62"/>
      <c r="AG182" s="62"/>
      <c r="AH182" s="62"/>
      <c r="AJ182" s="62"/>
      <c r="AK182" s="62"/>
      <c r="AM182" s="64"/>
      <c r="AN182" s="64"/>
      <c r="AO182" s="64"/>
    </row>
    <row r="183" spans="1:41" s="72" customFormat="1" ht="20.25" x14ac:dyDescent="0.3">
      <c r="A183" s="70"/>
      <c r="B183" s="71"/>
      <c r="D183" s="73"/>
      <c r="E183" s="74"/>
      <c r="K183" s="74"/>
      <c r="N183" s="74"/>
      <c r="O183" s="124" t="s">
        <v>115</v>
      </c>
      <c r="Y183" s="75"/>
      <c r="AB183" s="74"/>
      <c r="AC183" s="74"/>
      <c r="AG183" s="74"/>
      <c r="AH183" s="74"/>
      <c r="AJ183" s="74"/>
      <c r="AK183" s="74"/>
      <c r="AM183" s="76"/>
      <c r="AN183" s="76"/>
      <c r="AO183" s="76"/>
    </row>
    <row r="184" spans="1:41" s="63" customFormat="1" x14ac:dyDescent="0.3">
      <c r="A184" s="66"/>
      <c r="B184" s="67"/>
      <c r="D184" s="68"/>
      <c r="E184" s="62"/>
      <c r="K184" s="62"/>
      <c r="N184" s="62"/>
      <c r="O184" s="65"/>
      <c r="Y184" s="69"/>
      <c r="AB184" s="62"/>
      <c r="AC184" s="62"/>
      <c r="AG184" s="62"/>
      <c r="AH184" s="62"/>
      <c r="AJ184" s="62"/>
      <c r="AK184" s="62"/>
      <c r="AM184" s="64"/>
      <c r="AN184" s="64"/>
      <c r="AO184" s="64"/>
    </row>
    <row r="185" spans="1:41" s="63" customFormat="1" x14ac:dyDescent="0.3">
      <c r="A185" s="66"/>
      <c r="B185" s="67"/>
      <c r="D185" s="68"/>
      <c r="E185" s="62"/>
      <c r="K185" s="62"/>
      <c r="N185" s="62"/>
      <c r="O185" s="65"/>
      <c r="Y185" s="69"/>
      <c r="AB185" s="62"/>
      <c r="AC185" s="62"/>
      <c r="AG185" s="62"/>
      <c r="AH185" s="62"/>
      <c r="AJ185" s="62"/>
      <c r="AK185" s="62"/>
      <c r="AM185" s="64"/>
      <c r="AN185" s="64"/>
      <c r="AO185" s="64"/>
    </row>
    <row r="186" spans="1:41" s="63" customFormat="1" x14ac:dyDescent="0.3">
      <c r="A186" s="66"/>
      <c r="B186" s="67"/>
      <c r="D186" s="68"/>
      <c r="E186" s="62"/>
      <c r="K186" s="62"/>
      <c r="N186" s="62"/>
      <c r="O186" s="65"/>
      <c r="Y186" s="69"/>
      <c r="AB186" s="62"/>
      <c r="AC186" s="62"/>
      <c r="AG186" s="62"/>
      <c r="AH186" s="62"/>
      <c r="AJ186" s="62"/>
      <c r="AK186" s="62"/>
      <c r="AM186" s="64"/>
      <c r="AN186" s="64"/>
      <c r="AO186" s="64"/>
    </row>
    <row r="187" spans="1:41" s="72" customFormat="1" ht="20.25" x14ac:dyDescent="0.3">
      <c r="A187" s="70"/>
      <c r="B187" s="71"/>
      <c r="D187" s="73"/>
      <c r="E187" s="74"/>
      <c r="K187" s="74"/>
      <c r="N187" s="74"/>
      <c r="O187" s="124" t="s">
        <v>48</v>
      </c>
      <c r="Y187" s="75"/>
      <c r="AB187" s="74"/>
      <c r="AC187" s="74"/>
      <c r="AG187" s="74"/>
      <c r="AH187" s="74"/>
      <c r="AJ187" s="74"/>
      <c r="AK187" s="74"/>
      <c r="AM187" s="76"/>
      <c r="AN187" s="76"/>
      <c r="AO187" s="76"/>
    </row>
    <row r="188" spans="1:41" s="63" customFormat="1" x14ac:dyDescent="0.3">
      <c r="A188" s="66"/>
      <c r="B188" s="67"/>
      <c r="D188" s="68"/>
      <c r="E188" s="62"/>
      <c r="K188" s="62"/>
      <c r="N188" s="62"/>
      <c r="O188" s="65"/>
      <c r="Y188" s="69"/>
      <c r="AB188" s="62"/>
      <c r="AC188" s="62"/>
      <c r="AG188" s="62"/>
      <c r="AH188" s="62"/>
      <c r="AJ188" s="62"/>
      <c r="AK188" s="62"/>
      <c r="AM188" s="64"/>
      <c r="AN188" s="64"/>
      <c r="AO188" s="64"/>
    </row>
    <row r="189" spans="1:41" s="63" customFormat="1" x14ac:dyDescent="0.3">
      <c r="A189" s="66"/>
      <c r="B189" s="67"/>
      <c r="D189" s="68"/>
      <c r="E189" s="62"/>
      <c r="K189" s="62"/>
      <c r="N189" s="62"/>
      <c r="O189" s="65"/>
      <c r="Y189" s="69"/>
      <c r="AB189" s="62"/>
      <c r="AC189" s="62"/>
      <c r="AG189" s="62"/>
      <c r="AH189" s="62"/>
      <c r="AJ189" s="62"/>
      <c r="AK189" s="62"/>
      <c r="AM189" s="64"/>
      <c r="AN189" s="64"/>
      <c r="AO189" s="64"/>
    </row>
    <row r="190" spans="1:41" s="63" customFormat="1" x14ac:dyDescent="0.3">
      <c r="A190" s="66"/>
      <c r="B190" s="67"/>
      <c r="D190" s="68"/>
      <c r="E190" s="62"/>
      <c r="K190" s="62"/>
      <c r="N190" s="62"/>
      <c r="O190" s="65"/>
      <c r="Y190" s="69"/>
      <c r="AB190" s="62"/>
      <c r="AC190" s="62"/>
      <c r="AG190" s="62"/>
      <c r="AH190" s="62"/>
      <c r="AJ190" s="62"/>
      <c r="AK190" s="62"/>
      <c r="AM190" s="64"/>
      <c r="AN190" s="64"/>
      <c r="AO190" s="64"/>
    </row>
    <row r="191" spans="1:41" s="63" customFormat="1" x14ac:dyDescent="0.3">
      <c r="A191" s="66"/>
      <c r="B191" s="67"/>
      <c r="D191" s="68"/>
      <c r="E191" s="62"/>
      <c r="K191" s="62"/>
      <c r="N191" s="62"/>
      <c r="O191" s="65"/>
      <c r="Y191" s="69"/>
      <c r="AB191" s="62"/>
      <c r="AC191" s="62"/>
      <c r="AG191" s="62"/>
      <c r="AH191" s="62"/>
      <c r="AJ191" s="62"/>
      <c r="AK191" s="62"/>
      <c r="AM191" s="64"/>
      <c r="AN191" s="64"/>
      <c r="AO191" s="64"/>
    </row>
    <row r="192" spans="1:41" s="63" customFormat="1" x14ac:dyDescent="0.3">
      <c r="A192" s="66"/>
      <c r="B192" s="67"/>
      <c r="D192" s="68"/>
      <c r="E192" s="62"/>
      <c r="K192" s="62"/>
      <c r="N192" s="62"/>
      <c r="O192" s="65"/>
      <c r="Y192" s="69"/>
      <c r="AB192" s="62"/>
      <c r="AC192" s="62"/>
      <c r="AG192" s="62"/>
      <c r="AH192" s="62"/>
      <c r="AJ192" s="62"/>
      <c r="AK192" s="62"/>
      <c r="AM192" s="64"/>
      <c r="AN192" s="64"/>
      <c r="AO192" s="64"/>
    </row>
    <row r="193" spans="1:41" s="63" customFormat="1" x14ac:dyDescent="0.3">
      <c r="A193" s="66"/>
      <c r="B193" s="67"/>
      <c r="D193" s="68"/>
      <c r="E193" s="62"/>
      <c r="K193" s="62"/>
      <c r="N193" s="62"/>
      <c r="O193" s="65"/>
      <c r="Y193" s="69"/>
      <c r="AB193" s="62"/>
      <c r="AC193" s="62"/>
      <c r="AG193" s="62"/>
      <c r="AH193" s="62"/>
      <c r="AJ193" s="62"/>
      <c r="AK193" s="62"/>
      <c r="AM193" s="64"/>
      <c r="AN193" s="64"/>
      <c r="AO193" s="64"/>
    </row>
    <row r="194" spans="1:41" s="63" customFormat="1" x14ac:dyDescent="0.3">
      <c r="A194" s="66"/>
      <c r="B194" s="67"/>
      <c r="D194" s="68"/>
      <c r="E194" s="62"/>
      <c r="K194" s="62"/>
      <c r="N194" s="62"/>
      <c r="O194" s="65"/>
      <c r="Y194" s="69"/>
      <c r="AB194" s="62"/>
      <c r="AC194" s="62"/>
      <c r="AG194" s="62"/>
      <c r="AH194" s="62"/>
      <c r="AJ194" s="62"/>
      <c r="AK194" s="62"/>
      <c r="AM194" s="64"/>
      <c r="AN194" s="64"/>
      <c r="AO194" s="64"/>
    </row>
    <row r="195" spans="1:41" s="63" customFormat="1" x14ac:dyDescent="0.3">
      <c r="A195" s="66"/>
      <c r="B195" s="67"/>
      <c r="D195" s="68"/>
      <c r="E195" s="62"/>
      <c r="K195" s="62"/>
      <c r="N195" s="62"/>
      <c r="O195" s="65"/>
      <c r="Y195" s="69"/>
      <c r="AB195" s="62"/>
      <c r="AC195" s="62"/>
      <c r="AG195" s="62"/>
      <c r="AH195" s="62"/>
      <c r="AJ195" s="62"/>
      <c r="AK195" s="62"/>
      <c r="AM195" s="64"/>
      <c r="AN195" s="64"/>
      <c r="AO195" s="64"/>
    </row>
    <row r="196" spans="1:41" s="63" customFormat="1" x14ac:dyDescent="0.3">
      <c r="A196" s="66"/>
      <c r="B196" s="67"/>
      <c r="D196" s="68"/>
      <c r="E196" s="62"/>
      <c r="K196" s="62"/>
      <c r="N196" s="62"/>
      <c r="O196" s="65"/>
      <c r="Y196" s="69"/>
      <c r="AB196" s="62"/>
      <c r="AC196" s="62"/>
      <c r="AG196" s="62"/>
      <c r="AH196" s="62"/>
      <c r="AJ196" s="62"/>
      <c r="AK196" s="62"/>
      <c r="AM196" s="64"/>
      <c r="AN196" s="64"/>
      <c r="AO196" s="64"/>
    </row>
  </sheetData>
  <autoFilter ref="A18:AO179"/>
  <mergeCells count="15">
    <mergeCell ref="A6:P6"/>
    <mergeCell ref="A9:A11"/>
    <mergeCell ref="B9:B11"/>
    <mergeCell ref="C9:C11"/>
    <mergeCell ref="D9:D11"/>
    <mergeCell ref="E9:AA9"/>
    <mergeCell ref="AB9:AF10"/>
    <mergeCell ref="AG9:AI10"/>
    <mergeCell ref="AJ9:AL10"/>
    <mergeCell ref="E10:I10"/>
    <mergeCell ref="K10:M10"/>
    <mergeCell ref="N10:R10"/>
    <mergeCell ref="S10:U10"/>
    <mergeCell ref="V10:X10"/>
    <mergeCell ref="Y10:AA10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results</vt:lpstr>
      <vt:lpstr>ПЛАН 2015 для стенда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2015-03-03T13:56:32Z</cp:lastPrinted>
  <dcterms:created xsi:type="dcterms:W3CDTF">2013-02-04T13:13:58Z</dcterms:created>
  <dcterms:modified xsi:type="dcterms:W3CDTF">2015-03-12T06:14:19Z</dcterms:modified>
</cp:coreProperties>
</file>